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Estimativa'!$B$32:$N$62</definedName>
    <definedName localSheetId="1" name="Excel_BuiltIn_Print_Titles">'Cálculo da Estimativa'!$A$1:$HR$4</definedName>
    <definedName localSheetId="0" name="Excel_BuiltIn_Print_Titles">'DADOS e Estimativa'!$B$3:$HT$5</definedName>
    <definedName localSheetId="0" name="Excel_BuiltIn_Print_Area">'DADOS e Estimativa'!$B$3:$O$6</definedName>
    <definedName name="Excel_BuiltIn_Print_Area_2_1">'Cálculo da Estimativa'!$A$1:$K$13</definedName>
  </definedNames>
  <calcPr/>
  <extLst>
    <ext uri="GoogleSheetsCustomDataVersion1">
      <go:sheetsCustomData xmlns:go="http://customooxmlschemas.google.com/" r:id="rId6" roundtripDataSignature="AMtx7mguFk8vg1qDJEVse4SqFMdqknvPng=="/>
    </ext>
  </extLst>
</workbook>
</file>

<file path=xl/sharedStrings.xml><?xml version="1.0" encoding="utf-8"?>
<sst xmlns="http://schemas.openxmlformats.org/spreadsheetml/2006/main" count="110" uniqueCount="39">
  <si>
    <t>VALOR TOTAL ESTIMADO</t>
  </si>
  <si>
    <t>Grupo / Circunscrição</t>
  </si>
  <si>
    <t>Item</t>
  </si>
  <si>
    <t>Descrição</t>
  </si>
  <si>
    <t>Gedeão</t>
  </si>
  <si>
    <t>Tapeçaria Inglesa</t>
  </si>
  <si>
    <t>Jô Carpetes</t>
  </si>
  <si>
    <t>Bali</t>
  </si>
  <si>
    <t>Casa do Carpete</t>
  </si>
  <si>
    <t>Acel</t>
  </si>
  <si>
    <t>Média</t>
  </si>
  <si>
    <t>Desvio</t>
  </si>
  <si>
    <t>Média ( - )
D. Padrão</t>
  </si>
  <si>
    <t>Média ( + )
D. Padrão</t>
  </si>
  <si>
    <t>Aritmética</t>
  </si>
  <si>
    <t>Padrão</t>
  </si>
  <si>
    <t>Mínimo</t>
  </si>
  <si>
    <t>Máximo</t>
  </si>
  <si>
    <t>Qtde</t>
  </si>
  <si>
    <t>Unidade</t>
  </si>
  <si>
    <t>Aceitável</t>
  </si>
  <si>
    <t>1</t>
  </si>
  <si>
    <t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t>
  </si>
  <si>
    <t>m²</t>
  </si>
  <si>
    <t>2</t>
  </si>
  <si>
    <t>Carpete: tipo forração, alto tráfego, agulhada com base resinada, com espessura de 4 a 5 mm, na cor cinza grafite, devidamente instalados em tablados.</t>
  </si>
  <si>
    <t>SUBTOTAL GRUPO</t>
  </si>
  <si>
    <t>3</t>
  </si>
  <si>
    <t>4</t>
  </si>
  <si>
    <t>5</t>
  </si>
  <si>
    <t>6</t>
  </si>
  <si>
    <t>7</t>
  </si>
  <si>
    <t>8</t>
  </si>
  <si>
    <t>It.</t>
  </si>
  <si>
    <t>Valor</t>
  </si>
  <si>
    <t>Unitário Estimado</t>
  </si>
  <si>
    <t>Subtotal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</si>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</sst>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-416]\ #,##0.00;[Red]\-[$R$-416]\ #,##0.00"/>
    <numFmt numFmtId="165" formatCode="_(* #,##0.00_);_(* \(#,##0.00\);_(* \-??_);_(@_)"/>
    <numFmt numFmtId="166" formatCode="_(* #,##0_);_(* \(#,##0\);_(* \-??_);_(@_)"/>
  </numFmts>
  <fonts count="17">
    <font>
      <sz val="10.0"/>
      <color rgb="FF000000"/>
      <name val="Arial"/>
    </font>
    <font>
      <b/>
      <sz val="14.0"/>
      <name val="Arial"/>
    </font>
    <font>
      <b/>
      <sz val="10.0"/>
      <name val="Arial"/>
    </font>
    <font>
      <b/>
      <sz val="14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b/>
      <u/>
      <sz val="10.0"/>
      <name val="Arial"/>
    </font>
    <font>
      <sz val="9.0"/>
      <color theme="1"/>
      <name val="Arial"/>
    </font>
    <font>
      <sz val="9.0"/>
      <name val="Arial"/>
    </font>
    <font>
      <sz val="8.0"/>
      <name val="Arial"/>
    </font>
    <font>
      <sz val="10.0"/>
      <name val="Arial"/>
    </font>
    <font>
      <sz val="8.0"/>
      <color theme="1"/>
      <name val="Arial"/>
    </font>
    <font>
      <color theme="1"/>
      <name val="Calibri"/>
    </font>
    <font>
      <color rgb="FF000000"/>
      <name val="Arial"/>
    </font>
    <font>
      <i/>
      <sz val="10.0"/>
      <color theme="1"/>
      <name val="Arial"/>
    </font>
    <font>
      <i/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0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thick">
        <color rgb="FF000000"/>
      </top>
    </border>
    <border>
      <left style="thin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1" fillId="2" fontId="1" numFmtId="0" xfId="0" applyAlignment="1" applyBorder="1" applyFont="1">
      <alignment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3" numFmtId="164" xfId="0" applyAlignment="1" applyBorder="1" applyFont="1" applyNumberFormat="1">
      <alignment horizontal="center" shrinkToFit="0" vertical="center" wrapText="0"/>
    </xf>
    <xf borderId="4" fillId="0" fontId="4" numFmtId="0" xfId="0" applyBorder="1" applyFont="1"/>
    <xf borderId="5" fillId="0" fontId="4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2" fillId="2" fontId="5" numFmtId="2" xfId="0" applyAlignment="1" applyBorder="1" applyFont="1" applyNumberFormat="1">
      <alignment shrinkToFit="0" vertical="center" wrapText="0"/>
    </xf>
    <xf borderId="6" fillId="2" fontId="2" numFmtId="2" xfId="0" applyAlignment="1" applyBorder="1" applyFont="1" applyNumberFormat="1">
      <alignment shrinkToFit="0" vertical="center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7" fillId="2" fontId="2" numFmtId="0" xfId="0" applyAlignment="1" applyBorder="1" applyFont="1">
      <alignment horizontal="center" readingOrder="0" shrinkToFit="0" vertical="center" wrapText="1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readingOrder="0" shrinkToFit="0" vertical="bottom" wrapText="0"/>
    </xf>
    <xf borderId="11" fillId="2" fontId="2" numFmtId="0" xfId="0" applyAlignment="1" applyBorder="1" applyFont="1">
      <alignment horizontal="center" readingOrder="0" shrinkToFit="0" vertical="center" wrapText="1"/>
    </xf>
    <xf borderId="11" fillId="2" fontId="2" numFmtId="0" xfId="0" applyAlignment="1" applyBorder="1" applyFont="1">
      <alignment horizontal="center" readingOrder="0" shrinkToFit="0" vertical="bottom" wrapText="1"/>
    </xf>
    <xf borderId="11" fillId="2" fontId="2" numFmtId="0" xfId="0" applyAlignment="1" applyBorder="1" applyFont="1">
      <alignment horizontal="center" shrinkToFit="0" vertical="bottom" wrapText="0"/>
    </xf>
    <xf borderId="12" fillId="2" fontId="5" numFmtId="0" xfId="0" applyAlignment="1" applyBorder="1" applyFont="1">
      <alignment horizontal="center" shrinkToFit="0" vertical="bottom" wrapText="0"/>
    </xf>
    <xf borderId="13" fillId="2" fontId="5" numFmtId="0" xfId="0" applyAlignment="1" applyBorder="1" applyFont="1">
      <alignment horizontal="center" shrinkToFit="0" vertical="bottom" wrapText="0"/>
    </xf>
    <xf borderId="14" fillId="2" fontId="5" numFmtId="0" xfId="0" applyAlignment="1" applyBorder="1" applyFont="1">
      <alignment horizontal="center" shrinkToFit="0" vertical="bottom" wrapText="0"/>
    </xf>
    <xf borderId="15" fillId="2" fontId="5" numFmtId="0" xfId="0" applyAlignment="1" applyBorder="1" applyFont="1">
      <alignment horizontal="right" shrinkToFit="0" vertical="bottom" wrapText="0"/>
    </xf>
    <xf borderId="16" fillId="2" fontId="5" numFmtId="0" xfId="0" applyAlignment="1" applyBorder="1" applyFont="1">
      <alignment horizontal="center" shrinkToFit="0" vertical="bottom" wrapText="0"/>
    </xf>
    <xf borderId="17" fillId="2" fontId="5" numFmtId="0" xfId="0" applyAlignment="1" applyBorder="1" applyFont="1">
      <alignment horizontal="center" shrinkToFit="0" vertical="bottom" wrapText="0"/>
    </xf>
    <xf borderId="18" fillId="2" fontId="5" numFmtId="0" xfId="0" applyAlignment="1" applyBorder="1" applyFont="1">
      <alignment horizontal="center" shrinkToFit="0" vertical="bottom" wrapText="0"/>
    </xf>
    <xf borderId="19" fillId="2" fontId="5" numFmtId="0" xfId="0" applyAlignment="1" applyBorder="1" applyFont="1">
      <alignment horizontal="center" shrinkToFit="0" vertical="bottom" wrapText="0"/>
    </xf>
    <xf borderId="20" fillId="2" fontId="5" numFmtId="0" xfId="0" applyAlignment="1" applyBorder="1" applyFont="1">
      <alignment horizontal="center" shrinkToFit="0" vertical="bottom" wrapText="0"/>
    </xf>
    <xf borderId="21" fillId="2" fontId="5" numFmtId="0" xfId="0" applyAlignment="1" applyBorder="1" applyFont="1">
      <alignment horizontal="center" shrinkToFit="0" vertical="bottom" wrapText="0"/>
    </xf>
    <xf borderId="0" fillId="0" fontId="6" numFmtId="165" xfId="0" applyAlignment="1" applyFont="1" applyNumberFormat="1">
      <alignment shrinkToFit="0" vertical="bottom" wrapText="0"/>
    </xf>
    <xf borderId="22" fillId="0" fontId="8" numFmtId="49" xfId="0" applyAlignment="1" applyBorder="1" applyFont="1" applyNumberFormat="1">
      <alignment horizontal="center" shrinkToFit="0" vertical="center" wrapText="0"/>
    </xf>
    <xf borderId="23" fillId="0" fontId="9" numFmtId="49" xfId="0" applyAlignment="1" applyBorder="1" applyFont="1" applyNumberFormat="1">
      <alignment horizontal="center" shrinkToFit="0" vertical="center" wrapText="0"/>
    </xf>
    <xf borderId="22" fillId="0" fontId="10" numFmtId="0" xfId="0" applyAlignment="1" applyBorder="1" applyFont="1">
      <alignment shrinkToFit="0" vertical="center" wrapText="1"/>
    </xf>
    <xf borderId="24" fillId="0" fontId="11" numFmtId="0" xfId="0" applyAlignment="1" applyBorder="1" applyFont="1">
      <alignment horizontal="center" shrinkToFit="0" vertical="center" wrapText="1"/>
    </xf>
    <xf borderId="25" fillId="0" fontId="11" numFmtId="1" xfId="0" applyAlignment="1" applyBorder="1" applyFont="1" applyNumberFormat="1">
      <alignment horizontal="center" shrinkToFit="0" vertical="center" wrapText="1"/>
    </xf>
    <xf borderId="26" fillId="0" fontId="11" numFmtId="165" xfId="0" applyAlignment="1" applyBorder="1" applyFont="1" applyNumberFormat="1">
      <alignment horizontal="center" readingOrder="0" shrinkToFit="0" vertical="center" wrapText="0"/>
    </xf>
    <xf borderId="23" fillId="3" fontId="11" numFmtId="4" xfId="0" applyAlignment="1" applyBorder="1" applyFill="1" applyFont="1" applyNumberFormat="1">
      <alignment horizontal="center" readingOrder="0" shrinkToFit="0" vertical="center" wrapText="1"/>
    </xf>
    <xf borderId="26" fillId="0" fontId="11" numFmtId="165" xfId="0" applyAlignment="1" applyBorder="1" applyFont="1" applyNumberFormat="1">
      <alignment horizontal="right" readingOrder="0" shrinkToFit="0" vertical="center" wrapText="0"/>
    </xf>
    <xf borderId="26" fillId="0" fontId="5" numFmtId="165" xfId="0" applyAlignment="1" applyBorder="1" applyFont="1" applyNumberFormat="1">
      <alignment horizontal="right" shrinkToFit="0" vertical="center" wrapText="0"/>
    </xf>
    <xf borderId="26" fillId="0" fontId="6" numFmtId="165" xfId="0" applyAlignment="1" applyBorder="1" applyFont="1" applyNumberFormat="1">
      <alignment horizontal="right" shrinkToFit="0" vertical="center" wrapText="0"/>
    </xf>
    <xf borderId="0" fillId="0" fontId="6" numFmtId="0" xfId="0" applyAlignment="1" applyFont="1">
      <alignment shrinkToFit="0" vertical="bottom" wrapText="0"/>
    </xf>
    <xf borderId="27" fillId="0" fontId="4" numFmtId="0" xfId="0" applyBorder="1" applyFont="1"/>
    <xf borderId="28" fillId="0" fontId="9" numFmtId="49" xfId="0" applyAlignment="1" applyBorder="1" applyFont="1" applyNumberFormat="1">
      <alignment horizontal="center" shrinkToFit="0" vertical="center" wrapText="0"/>
    </xf>
    <xf borderId="27" fillId="0" fontId="10" numFmtId="0" xfId="0" applyAlignment="1" applyBorder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29" fillId="0" fontId="11" numFmtId="1" xfId="0" applyAlignment="1" applyBorder="1" applyFont="1" applyNumberFormat="1">
      <alignment horizontal="center" shrinkToFit="0" vertical="center" wrapText="1"/>
    </xf>
    <xf borderId="30" fillId="0" fontId="11" numFmtId="165" xfId="0" applyAlignment="1" applyBorder="1" applyFont="1" applyNumberFormat="1">
      <alignment horizontal="left" readingOrder="0" shrinkToFit="0" vertical="center" wrapText="0"/>
    </xf>
    <xf borderId="0" fillId="3" fontId="11" numFmtId="4" xfId="0" applyAlignment="1" applyFont="1" applyNumberFormat="1">
      <alignment horizontal="center" readingOrder="0" shrinkToFit="0" vertical="center" wrapText="1"/>
    </xf>
    <xf borderId="30" fillId="0" fontId="11" numFmtId="165" xfId="0" applyAlignment="1" applyBorder="1" applyFont="1" applyNumberFormat="1">
      <alignment horizontal="right" readingOrder="0" shrinkToFit="0" vertical="center" wrapText="0"/>
    </xf>
    <xf borderId="30" fillId="0" fontId="5" numFmtId="165" xfId="0" applyAlignment="1" applyBorder="1" applyFont="1" applyNumberFormat="1">
      <alignment horizontal="right" shrinkToFit="0" vertical="center" wrapText="0"/>
    </xf>
    <xf borderId="30" fillId="0" fontId="6" numFmtId="165" xfId="0" applyAlignment="1" applyBorder="1" applyFont="1" applyNumberFormat="1">
      <alignment horizontal="right" shrinkToFit="0" vertical="center" wrapText="0"/>
    </xf>
    <xf borderId="29" fillId="0" fontId="8" numFmtId="49" xfId="0" applyAlignment="1" applyBorder="1" applyFont="1" applyNumberFormat="1">
      <alignment horizontal="center" shrinkToFit="0" vertical="center" wrapText="0"/>
    </xf>
    <xf borderId="31" fillId="0" fontId="5" numFmtId="49" xfId="0" applyAlignment="1" applyBorder="1" applyFont="1" applyNumberFormat="1">
      <alignment horizontal="right" readingOrder="0" shrinkToFit="0" vertical="center" wrapText="0"/>
    </xf>
    <xf borderId="32" fillId="0" fontId="4" numFmtId="0" xfId="0" applyBorder="1" applyFont="1"/>
    <xf borderId="33" fillId="0" fontId="4" numFmtId="0" xfId="0" applyBorder="1" applyFont="1"/>
    <xf borderId="34" fillId="0" fontId="5" numFmtId="4" xfId="0" applyAlignment="1" applyBorder="1" applyFont="1" applyNumberFormat="1">
      <alignment horizontal="center" shrinkToFit="0" vertical="center" wrapText="1"/>
    </xf>
    <xf borderId="35" fillId="0" fontId="4" numFmtId="0" xfId="0" applyBorder="1" applyFont="1"/>
    <xf borderId="36" fillId="0" fontId="8" numFmtId="49" xfId="0" applyAlignment="1" applyBorder="1" applyFont="1" applyNumberFormat="1">
      <alignment horizontal="center" shrinkToFit="0" vertical="center" wrapText="0"/>
    </xf>
    <xf borderId="22" fillId="0" fontId="9" numFmtId="49" xfId="0" applyAlignment="1" applyBorder="1" applyFont="1" applyNumberFormat="1">
      <alignment horizontal="center" shrinkToFit="0" vertical="center" wrapText="0"/>
    </xf>
    <xf borderId="37" fillId="0" fontId="11" numFmtId="0" xfId="0" applyAlignment="1" applyBorder="1" applyFont="1">
      <alignment horizontal="center" shrinkToFit="0" vertical="center" wrapText="1"/>
    </xf>
    <xf borderId="38" fillId="0" fontId="11" numFmtId="1" xfId="0" applyAlignment="1" applyBorder="1" applyFont="1" applyNumberFormat="1">
      <alignment horizontal="center" shrinkToFit="0" vertical="center" wrapText="1"/>
    </xf>
    <xf borderId="39" fillId="0" fontId="11" numFmtId="165" xfId="0" applyAlignment="1" applyBorder="1" applyFont="1" applyNumberFormat="1">
      <alignment horizontal="center" readingOrder="0" shrinkToFit="0" vertical="center" wrapText="0"/>
    </xf>
    <xf borderId="22" fillId="3" fontId="11" numFmtId="4" xfId="0" applyAlignment="1" applyBorder="1" applyFont="1" applyNumberFormat="1">
      <alignment horizontal="center" readingOrder="0" shrinkToFit="0" vertical="center" wrapText="1"/>
    </xf>
    <xf borderId="39" fillId="0" fontId="11" numFmtId="165" xfId="0" applyAlignment="1" applyBorder="1" applyFont="1" applyNumberFormat="1">
      <alignment horizontal="right" readingOrder="0" shrinkToFit="0" vertical="center" wrapText="0"/>
    </xf>
    <xf borderId="39" fillId="0" fontId="5" numFmtId="165" xfId="0" applyAlignment="1" applyBorder="1" applyFont="1" applyNumberFormat="1">
      <alignment horizontal="right" shrinkToFit="0" vertical="center" wrapText="0"/>
    </xf>
    <xf borderId="39" fillId="0" fontId="6" numFmtId="165" xfId="0" applyAlignment="1" applyBorder="1" applyFont="1" applyNumberFormat="1">
      <alignment horizontal="right" shrinkToFit="0" vertical="center" wrapText="0"/>
    </xf>
    <xf borderId="40" fillId="0" fontId="4" numFmtId="0" xfId="0" applyBorder="1" applyFont="1"/>
    <xf borderId="41" fillId="0" fontId="9" numFmtId="49" xfId="0" applyAlignment="1" applyBorder="1" applyFont="1" applyNumberFormat="1">
      <alignment horizontal="center" shrinkToFit="0" vertical="center" wrapText="0"/>
    </xf>
    <xf borderId="42" fillId="0" fontId="5" numFmtId="4" xfId="0" applyAlignment="1" applyBorder="1" applyFont="1" applyNumberFormat="1">
      <alignment horizontal="center" shrinkToFit="0" vertical="center" wrapText="1"/>
    </xf>
    <xf borderId="43" fillId="0" fontId="4" numFmtId="0" xfId="0" applyBorder="1" applyFont="1"/>
    <xf borderId="38" fillId="0" fontId="8" numFmtId="49" xfId="0" applyAlignment="1" applyBorder="1" applyFont="1" applyNumberFormat="1">
      <alignment horizontal="center" shrinkToFit="0" vertical="center" wrapText="0"/>
    </xf>
    <xf borderId="29" fillId="0" fontId="4" numFmtId="0" xfId="0" applyBorder="1" applyFont="1"/>
    <xf borderId="29" fillId="0" fontId="9" numFmtId="49" xfId="0" applyAlignment="1" applyBorder="1" applyFont="1" applyNumberFormat="1">
      <alignment horizontal="center" shrinkToFit="0" vertical="center" wrapText="0"/>
    </xf>
    <xf borderId="42" fillId="0" fontId="5" numFmtId="49" xfId="0" applyAlignment="1" applyBorder="1" applyFont="1" applyNumberFormat="1">
      <alignment horizontal="right" readingOrder="0" shrinkToFit="0" vertical="center" wrapText="0"/>
    </xf>
    <xf borderId="44" fillId="0" fontId="4" numFmtId="0" xfId="0" applyBorder="1" applyFont="1"/>
    <xf borderId="45" fillId="0" fontId="4" numFmtId="0" xfId="0" applyBorder="1" applyFont="1"/>
    <xf borderId="46" fillId="0" fontId="6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1" numFmtId="166" xfId="0" applyAlignment="1" applyFont="1" applyNumberFormat="1">
      <alignment shrinkToFit="0" vertical="bottom" wrapText="0"/>
    </xf>
    <xf borderId="0" fillId="0" fontId="6" numFmtId="166" xfId="0" applyAlignment="1" applyFont="1" applyNumberFormat="1">
      <alignment shrinkToFit="0" vertical="bottom" wrapText="0"/>
    </xf>
    <xf borderId="47" fillId="2" fontId="2" numFmtId="0" xfId="0" applyAlignment="1" applyBorder="1" applyFont="1">
      <alignment horizontal="center" shrinkToFit="0" vertical="bottom" wrapText="0"/>
    </xf>
    <xf borderId="8" fillId="2" fontId="5" numFmtId="0" xfId="0" applyAlignment="1" applyBorder="1" applyFont="1">
      <alignment horizontal="center" shrinkToFit="0" vertical="bottom" wrapText="1"/>
    </xf>
    <xf borderId="48" fillId="2" fontId="5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2" fontId="5" numFmtId="0" xfId="0" applyAlignment="1" applyBorder="1" applyFont="1">
      <alignment horizontal="right" shrinkToFit="0" vertical="bottom" wrapText="0"/>
    </xf>
    <xf borderId="51" fillId="2" fontId="5" numFmtId="0" xfId="0" applyAlignment="1" applyBorder="1" applyFont="1">
      <alignment horizontal="center" shrinkToFit="0" vertical="center" wrapText="0"/>
    </xf>
    <xf borderId="52" fillId="0" fontId="4" numFmtId="0" xfId="0" applyBorder="1" applyFont="1"/>
    <xf borderId="53" fillId="2" fontId="5" numFmtId="0" xfId="0" applyAlignment="1" applyBorder="1" applyFont="1">
      <alignment horizontal="center" shrinkToFit="0" vertical="center" wrapText="0"/>
    </xf>
    <xf borderId="54" fillId="0" fontId="4" numFmtId="0" xfId="0" applyBorder="1" applyFont="1"/>
    <xf borderId="23" fillId="3" fontId="8" numFmtId="49" xfId="0" applyAlignment="1" applyBorder="1" applyFont="1" applyNumberFormat="1">
      <alignment horizontal="center" shrinkToFit="0" vertical="center" wrapText="0"/>
    </xf>
    <xf borderId="23" fillId="3" fontId="12" numFmtId="49" xfId="0" applyAlignment="1" applyBorder="1" applyFont="1" applyNumberFormat="1">
      <alignment horizontal="left" shrinkToFit="0" vertical="center" wrapText="1"/>
    </xf>
    <xf borderId="23" fillId="3" fontId="6" numFmtId="49" xfId="0" applyAlignment="1" applyBorder="1" applyFont="1" applyNumberFormat="1">
      <alignment horizontal="center" shrinkToFit="0" vertical="center" wrapText="0"/>
    </xf>
    <xf borderId="55" fillId="3" fontId="6" numFmtId="4" xfId="0" applyAlignment="1" applyBorder="1" applyFont="1" applyNumberFormat="1">
      <alignment horizontal="center" shrinkToFit="0" vertical="center" wrapText="1"/>
    </xf>
    <xf borderId="55" fillId="3" fontId="6" numFmtId="4" xfId="0" applyAlignment="1" applyBorder="1" applyFont="1" applyNumberFormat="1">
      <alignment horizontal="right" shrinkToFit="0" vertical="center" wrapText="1"/>
    </xf>
    <xf borderId="56" fillId="3" fontId="5" numFmtId="4" xfId="0" applyAlignment="1" applyBorder="1" applyFont="1" applyNumberFormat="1">
      <alignment horizontal="center" shrinkToFit="0" vertical="center" wrapText="1"/>
    </xf>
    <xf borderId="57" fillId="3" fontId="4" numFmtId="0" xfId="0" applyBorder="1" applyFont="1"/>
    <xf borderId="56" fillId="3" fontId="6" numFmtId="4" xfId="0" applyAlignment="1" applyBorder="1" applyFont="1" applyNumberFormat="1">
      <alignment horizontal="center" shrinkToFit="0" vertical="center" wrapText="1"/>
    </xf>
    <xf borderId="27" fillId="4" fontId="8" numFmtId="49" xfId="0" applyAlignment="1" applyBorder="1" applyFill="1" applyFont="1" applyNumberFormat="1">
      <alignment horizontal="center" shrinkToFit="0" vertical="center" wrapText="0"/>
    </xf>
    <xf borderId="27" fillId="4" fontId="12" numFmtId="49" xfId="0" applyAlignment="1" applyBorder="1" applyFont="1" applyNumberFormat="1">
      <alignment horizontal="left" shrinkToFit="0" vertical="center" wrapText="1"/>
    </xf>
    <xf borderId="27" fillId="4" fontId="6" numFmtId="49" xfId="0" applyAlignment="1" applyBorder="1" applyFont="1" applyNumberFormat="1">
      <alignment horizontal="center" shrinkToFit="0" vertical="center" wrapText="0"/>
    </xf>
    <xf borderId="27" fillId="4" fontId="6" numFmtId="4" xfId="0" applyAlignment="1" applyBorder="1" applyFont="1" applyNumberFormat="1">
      <alignment horizontal="center" shrinkToFit="0" vertical="center" wrapText="1"/>
    </xf>
    <xf borderId="27" fillId="4" fontId="6" numFmtId="4" xfId="0" applyAlignment="1" applyBorder="1" applyFont="1" applyNumberFormat="1">
      <alignment horizontal="right" shrinkToFit="0" vertical="center" wrapText="1"/>
    </xf>
    <xf borderId="58" fillId="4" fontId="5" numFmtId="4" xfId="0" applyAlignment="1" applyBorder="1" applyFont="1" applyNumberFormat="1">
      <alignment horizontal="center" shrinkToFit="0" vertical="center" wrapText="1"/>
    </xf>
    <xf borderId="59" fillId="4" fontId="4" numFmtId="0" xfId="0" applyBorder="1" applyFont="1"/>
    <xf borderId="58" fillId="4" fontId="6" numFmtId="4" xfId="0" applyAlignment="1" applyBorder="1" applyFont="1" applyNumberFormat="1">
      <alignment horizontal="center" shrinkToFit="0" vertical="center" wrapText="1"/>
    </xf>
    <xf borderId="60" fillId="0" fontId="9" numFmtId="49" xfId="0" applyAlignment="1" applyBorder="1" applyFont="1" applyNumberFormat="1">
      <alignment horizontal="center" shrinkToFit="0" vertical="center" wrapText="0"/>
    </xf>
    <xf borderId="61" fillId="0" fontId="6" numFmtId="49" xfId="0" applyAlignment="1" applyBorder="1" applyFont="1" applyNumberFormat="1">
      <alignment horizontal="right" readingOrder="0" shrinkToFit="0" vertical="center" wrapText="0"/>
    </xf>
    <xf borderId="62" fillId="0" fontId="4" numFmtId="0" xfId="0" applyBorder="1" applyFont="1"/>
    <xf borderId="63" fillId="0" fontId="4" numFmtId="0" xfId="0" applyBorder="1" applyFont="1"/>
    <xf borderId="64" fillId="0" fontId="6" numFmtId="4" xfId="0" applyAlignment="1" applyBorder="1" applyFont="1" applyNumberFormat="1">
      <alignment horizontal="center" shrinkToFit="0" vertical="center" wrapText="1"/>
    </xf>
    <xf borderId="65" fillId="0" fontId="4" numFmtId="0" xfId="0" applyBorder="1" applyFont="1"/>
    <xf borderId="23" fillId="0" fontId="8" numFmtId="49" xfId="0" applyAlignment="1" applyBorder="1" applyFont="1" applyNumberFormat="1">
      <alignment horizontal="center" shrinkToFit="0" vertical="center" wrapText="0"/>
    </xf>
    <xf borderId="58" fillId="3" fontId="6" numFmtId="4" xfId="0" applyAlignment="1" applyBorder="1" applyFont="1" applyNumberFormat="1">
      <alignment horizontal="center" shrinkToFit="0" vertical="center" wrapText="1"/>
    </xf>
    <xf borderId="59" fillId="3" fontId="4" numFmtId="0" xfId="0" applyBorder="1" applyFont="1"/>
    <xf borderId="66" fillId="0" fontId="6" numFmtId="4" xfId="0" applyAlignment="1" applyBorder="1" applyFont="1" applyNumberFormat="1">
      <alignment horizontal="center" shrinkToFit="0" vertical="center" wrapText="1"/>
    </xf>
    <xf borderId="67" fillId="0" fontId="4" numFmtId="0" xfId="0" applyBorder="1" applyFont="1"/>
    <xf borderId="68" fillId="0" fontId="9" numFmtId="49" xfId="0" applyAlignment="1" applyBorder="1" applyFont="1" applyNumberFormat="1">
      <alignment horizontal="center" shrinkToFit="0" vertical="center" wrapText="0"/>
    </xf>
    <xf borderId="69" fillId="0" fontId="6" numFmtId="49" xfId="0" applyAlignment="1" applyBorder="1" applyFont="1" applyNumberFormat="1">
      <alignment horizontal="right" readingOrder="0" shrinkToFit="0" vertical="center" wrapText="0"/>
    </xf>
    <xf borderId="0" fillId="0" fontId="2" numFmtId="0" xfId="0" applyAlignment="1" applyFon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0" fillId="0" fontId="13" numFmtId="0" xfId="0" applyFont="1"/>
    <xf borderId="0" fillId="0" fontId="14" numFmtId="0" xfId="0" applyAlignment="1" applyFont="1">
      <alignment horizontal="left" readingOrder="0"/>
    </xf>
    <xf borderId="0" fillId="0" fontId="15" numFmtId="0" xfId="0" applyAlignment="1" applyFont="1">
      <alignment shrinkToFit="0" vertical="bottom" wrapText="0"/>
    </xf>
    <xf borderId="0" fillId="0" fontId="16" numFmtId="0" xfId="0" applyAlignment="1" applyFon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2" pivot="0" name="DADOS e Estimativa-style">
      <tableStyleElement dxfId="1" type="firstRowStripe"/>
      <tableStyleElement dxfId="2" type="secondRowStripe"/>
    </tableStyle>
    <tableStyle count="2" pivot="0" name="DADOS e Estimativa-style 2">
      <tableStyleElement dxfId="1" type="firstRowStripe"/>
      <tableStyleElement dxfId="2" type="secondRowStripe"/>
    </tableStyle>
    <tableStyle count="2" pivot="0" name="DADOS e Estimativa-style 3">
      <tableStyleElement dxfId="1" type="firstRowStripe"/>
      <tableStyleElement dxfId="2" type="secondRowStripe"/>
    </tableStyle>
    <tableStyle count="2" pivot="0" name="DADOS e Estimativa-style 4">
      <tableStyleElement dxfId="1" type="firstRowStripe"/>
      <tableStyleElement dxfId="2" type="secondRowStripe"/>
    </tableStyle>
    <tableStyle count="2" pivot="0" name="DADOS e Estimativa-style 5">
      <tableStyleElement dxfId="1" type="firstRowStripe"/>
      <tableStyleElement dxfId="2" type="secondRowStripe"/>
    </tableStyle>
    <tableStyle count="2" pivot="0" name="DADOS e Estimativa-style 6">
      <tableStyleElement dxfId="1" type="firstRowStripe"/>
      <tableStyleElement dxfId="2" type="secondRowStripe"/>
    </tableStyle>
    <tableStyle count="2" pivot="0" name="DADOS e Estimativa-style 7">
      <tableStyleElement dxfId="1" type="firstRowStripe"/>
      <tableStyleElement dxfId="2" type="secondRowStripe"/>
    </tableStyle>
    <tableStyle count="2" pivot="0" name="DADOS e Estimativa-style 8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12:O13" displayName="Table_1" id="1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" showColumnStripes="0" showFirstColumn="1" showLastColumn="1" showRowStripes="1"/>
</table>
</file>

<file path=xl/tables/table2.xml><?xml version="1.0" encoding="utf-8"?>
<table xmlns="http://schemas.openxmlformats.org/spreadsheetml/2006/main" headerRowCount="0" ref="B9:O10" displayName="Table_2" id="2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2" showColumnStripes="0" showFirstColumn="1" showLastColumn="1" showRowStripes="1"/>
</table>
</file>

<file path=xl/tables/table3.xml><?xml version="1.0" encoding="utf-8"?>
<table xmlns="http://schemas.openxmlformats.org/spreadsheetml/2006/main" headerRowCount="0" ref="B6:O7" displayName="Table_3" id="3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3" showColumnStripes="0" showFirstColumn="1" showLastColumn="1" showRowStripes="1"/>
</table>
</file>

<file path=xl/tables/table4.xml><?xml version="1.0" encoding="utf-8"?>
<table xmlns="http://schemas.openxmlformats.org/spreadsheetml/2006/main" headerRowCount="0" ref="B21:O22" displayName="Table_4" id="4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4" showColumnStripes="0" showFirstColumn="1" showLastColumn="1" showRowStripes="1"/>
</table>
</file>

<file path=xl/tables/table5.xml><?xml version="1.0" encoding="utf-8"?>
<table xmlns="http://schemas.openxmlformats.org/spreadsheetml/2006/main" headerRowCount="0" ref="B27:O28" displayName="Table_5" id="5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5" showColumnStripes="0" showFirstColumn="1" showLastColumn="1" showRowStripes="1"/>
</table>
</file>

<file path=xl/tables/table6.xml><?xml version="1.0" encoding="utf-8"?>
<table xmlns="http://schemas.openxmlformats.org/spreadsheetml/2006/main" headerRowCount="0" ref="B15:O16" displayName="Table_6" id="6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6" showColumnStripes="0" showFirstColumn="1" showLastColumn="1" showRowStripes="1"/>
</table>
</file>

<file path=xl/tables/table7.xml><?xml version="1.0" encoding="utf-8"?>
<table xmlns="http://schemas.openxmlformats.org/spreadsheetml/2006/main" headerRowCount="0" ref="B24:O25" displayName="Table_7" id="7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7" showColumnStripes="0" showFirstColumn="1" showLastColumn="1" showRowStripes="1"/>
</table>
</file>

<file path=xl/tables/table8.xml><?xml version="1.0" encoding="utf-8"?>
<table xmlns="http://schemas.openxmlformats.org/spreadsheetml/2006/main" headerRowCount="0" ref="B18:O19" displayName="Table_8" id="8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.86"/>
    <col customWidth="1" min="2" max="2" width="4.57"/>
    <col customWidth="1" min="3" max="3" width="49.71"/>
    <col customWidth="1" min="4" max="4" width="7.14"/>
    <col customWidth="1" min="5" max="5" width="8.86"/>
    <col customWidth="1" min="6" max="6" width="12.57"/>
    <col customWidth="1" min="7" max="7" width="13.71"/>
    <col customWidth="1" min="8" max="9" width="13.29"/>
    <col customWidth="1" min="10" max="10" width="15.0"/>
    <col customWidth="1" min="11" max="12" width="12.57"/>
    <col customWidth="1" min="13" max="13" width="12.71"/>
    <col customWidth="1" min="14" max="14" width="9.86"/>
    <col customWidth="1" min="15" max="16" width="12.71"/>
    <col customWidth="1" min="17" max="17" width="14.43"/>
    <col customWidth="1" min="18" max="26" width="8.0"/>
  </cols>
  <sheetData>
    <row r="1" ht="21.75" customHeight="1">
      <c r="A1" s="1" t="s">
        <v>0</v>
      </c>
      <c r="B1" s="2"/>
      <c r="C1" s="3"/>
      <c r="D1" s="4">
        <f>N37+N40+N43+N46+N49+N52+N55+N58</f>
        <v>738566.3</v>
      </c>
      <c r="E1" s="5"/>
      <c r="F1" s="6"/>
      <c r="G1" s="7"/>
      <c r="H1" s="7"/>
      <c r="I1" s="7"/>
      <c r="J1" s="7"/>
      <c r="K1" s="7"/>
      <c r="L1" s="7"/>
      <c r="M1" s="7"/>
      <c r="N1" s="8"/>
      <c r="O1" s="9"/>
      <c r="P1" s="10"/>
    </row>
    <row r="2" ht="12.7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0"/>
    </row>
    <row r="3" ht="36.75" customHeight="1">
      <c r="A3" s="13" t="s">
        <v>1</v>
      </c>
      <c r="B3" s="14" t="s">
        <v>2</v>
      </c>
      <c r="C3" s="15" t="s">
        <v>3</v>
      </c>
      <c r="D3" s="16"/>
      <c r="E3" s="17"/>
      <c r="F3" s="18" t="s">
        <v>4</v>
      </c>
      <c r="G3" s="19" t="s">
        <v>5</v>
      </c>
      <c r="H3" s="18" t="s">
        <v>6</v>
      </c>
      <c r="I3" s="20" t="s">
        <v>7</v>
      </c>
      <c r="J3" s="19" t="s">
        <v>8</v>
      </c>
      <c r="K3" s="18" t="s">
        <v>9</v>
      </c>
      <c r="L3" s="21" t="s">
        <v>10</v>
      </c>
      <c r="M3" s="21" t="s">
        <v>11</v>
      </c>
      <c r="N3" s="18" t="s">
        <v>12</v>
      </c>
      <c r="O3" s="18" t="s">
        <v>13</v>
      </c>
      <c r="P3" s="10"/>
    </row>
    <row r="4" ht="12.75" customHeight="1">
      <c r="A4" s="22"/>
      <c r="B4" s="22"/>
      <c r="C4" s="23"/>
      <c r="D4" s="24"/>
      <c r="E4" s="25"/>
      <c r="F4" s="26"/>
      <c r="G4" s="26"/>
      <c r="H4" s="26"/>
      <c r="I4" s="26"/>
      <c r="J4" s="26"/>
      <c r="K4" s="26"/>
      <c r="L4" s="26" t="s">
        <v>14</v>
      </c>
      <c r="M4" s="26" t="s">
        <v>15</v>
      </c>
      <c r="N4" s="26" t="s">
        <v>16</v>
      </c>
      <c r="O4" s="26" t="s">
        <v>17</v>
      </c>
      <c r="P4" s="10"/>
    </row>
    <row r="5" ht="13.5" customHeight="1">
      <c r="A5" s="27"/>
      <c r="B5" s="27"/>
      <c r="C5" s="28"/>
      <c r="D5" s="29" t="s">
        <v>18</v>
      </c>
      <c r="E5" s="30" t="s">
        <v>19</v>
      </c>
      <c r="F5" s="31"/>
      <c r="G5" s="31"/>
      <c r="H5" s="31"/>
      <c r="I5" s="31"/>
      <c r="J5" s="31"/>
      <c r="K5" s="31"/>
      <c r="L5" s="31"/>
      <c r="M5" s="31"/>
      <c r="N5" s="31" t="s">
        <v>20</v>
      </c>
      <c r="O5" s="31" t="s">
        <v>20</v>
      </c>
      <c r="P5" s="10"/>
      <c r="Q5" s="32"/>
    </row>
    <row r="6" ht="67.5" customHeight="1">
      <c r="A6" s="33" t="s">
        <v>21</v>
      </c>
      <c r="B6" s="34" t="s">
        <v>21</v>
      </c>
      <c r="C6" s="35" t="s">
        <v>22</v>
      </c>
      <c r="D6" s="36">
        <v>100.0</v>
      </c>
      <c r="E6" s="37" t="s">
        <v>23</v>
      </c>
      <c r="F6" s="38">
        <v>863.75</v>
      </c>
      <c r="G6" s="39">
        <v>1424.19</v>
      </c>
      <c r="H6" s="38">
        <v>733.0</v>
      </c>
      <c r="I6" s="40">
        <v>1407.6</v>
      </c>
      <c r="J6" s="39">
        <v>461.0</v>
      </c>
      <c r="K6" s="40">
        <v>1882.0</v>
      </c>
      <c r="L6" s="41">
        <f t="shared" ref="L6:L7" si="1">IF(SUM(F6:K6)&gt;0,ROUND(AVERAGE(F6:K6),2),"")</f>
        <v>1128.59</v>
      </c>
      <c r="M6" s="41">
        <f t="shared" ref="M6:M7" si="2">IF(COUNTA(F6:K6)=1,L6,(IF(SUM(F6:K6)&gt;0,ROUND(STDEV(F6:K6),2),"")))</f>
        <v>530.12</v>
      </c>
      <c r="N6" s="42">
        <f t="shared" ref="N6:N7" si="3">IF(SUM(L6:M6)&gt;0,L6-M6,"")</f>
        <v>598.47</v>
      </c>
      <c r="O6" s="42">
        <f t="shared" ref="O6:O7" si="4">IF(SUM(L6:M6)&gt;0,SUM(L6:M6),"")</f>
        <v>1658.71</v>
      </c>
      <c r="P6" s="32"/>
      <c r="Q6" s="43"/>
      <c r="R6" s="32"/>
    </row>
    <row r="7" ht="33.75" customHeight="1">
      <c r="A7" s="44"/>
      <c r="B7" s="45" t="s">
        <v>24</v>
      </c>
      <c r="C7" s="46" t="s">
        <v>25</v>
      </c>
      <c r="D7" s="47">
        <v>50.0</v>
      </c>
      <c r="E7" s="48" t="s">
        <v>23</v>
      </c>
      <c r="F7" s="49">
        <v>223.75</v>
      </c>
      <c r="G7" s="50">
        <v>71.8</v>
      </c>
      <c r="H7" s="51">
        <v>305.0</v>
      </c>
      <c r="I7" s="51">
        <v>525.6</v>
      </c>
      <c r="J7" s="50">
        <v>111.0</v>
      </c>
      <c r="K7" s="51">
        <v>176.0</v>
      </c>
      <c r="L7" s="52">
        <f t="shared" si="1"/>
        <v>235.53</v>
      </c>
      <c r="M7" s="52">
        <f t="shared" si="2"/>
        <v>164.3</v>
      </c>
      <c r="N7" s="53">
        <f t="shared" si="3"/>
        <v>71.23</v>
      </c>
      <c r="O7" s="53">
        <f t="shared" si="4"/>
        <v>399.83</v>
      </c>
      <c r="P7" s="32"/>
      <c r="Q7" s="43"/>
      <c r="R7" s="32"/>
    </row>
    <row r="8" ht="13.5" customHeight="1">
      <c r="A8" s="54"/>
      <c r="B8" s="55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8">
        <f>(D6*L6)+(D7*L7)</f>
        <v>124635.5</v>
      </c>
      <c r="O8" s="59"/>
    </row>
    <row r="9" ht="67.5" customHeight="1">
      <c r="A9" s="60" t="s">
        <v>24</v>
      </c>
      <c r="B9" s="61" t="s">
        <v>21</v>
      </c>
      <c r="C9" s="35" t="s">
        <v>22</v>
      </c>
      <c r="D9" s="62">
        <v>60.0</v>
      </c>
      <c r="E9" s="63" t="s">
        <v>23</v>
      </c>
      <c r="F9" s="64">
        <v>920.0</v>
      </c>
      <c r="G9" s="65">
        <v>1707.0</v>
      </c>
      <c r="H9" s="64">
        <v>934.0</v>
      </c>
      <c r="I9" s="66">
        <v>1716.54</v>
      </c>
      <c r="J9" s="65">
        <v>461.0</v>
      </c>
      <c r="K9" s="66">
        <v>1882.0</v>
      </c>
      <c r="L9" s="67">
        <f t="shared" ref="L9:L10" si="5">IF(SUM(F9:K9)&gt;0,ROUND(AVERAGE(F9:K9),2),"")</f>
        <v>1270.09</v>
      </c>
      <c r="M9" s="67">
        <f t="shared" ref="M9:M10" si="6">IF(COUNTA(F9:K9)=1,L9,(IF(SUM(F9:K9)&gt;0,ROUND(STDEV(F9:K9),2),"")))</f>
        <v>575.29</v>
      </c>
      <c r="N9" s="68">
        <f t="shared" ref="N9:N10" si="7">IF(SUM(L9:M9)&gt;0,L9-M9,"")</f>
        <v>694.8</v>
      </c>
      <c r="O9" s="68">
        <f t="shared" ref="O9:O10" si="8">IF(SUM(L9:M9)&gt;0,SUM(L9:M9),"")</f>
        <v>1845.38</v>
      </c>
      <c r="P9" s="32"/>
      <c r="Q9" s="43"/>
      <c r="R9" s="32"/>
    </row>
    <row r="10" ht="33.75" customHeight="1">
      <c r="A10" s="69"/>
      <c r="B10" s="45" t="s">
        <v>24</v>
      </c>
      <c r="C10" s="46" t="s">
        <v>25</v>
      </c>
      <c r="D10" s="47">
        <v>30.0</v>
      </c>
      <c r="E10" s="48" t="s">
        <v>23</v>
      </c>
      <c r="F10" s="49">
        <v>280.0</v>
      </c>
      <c r="G10" s="50">
        <v>71.8</v>
      </c>
      <c r="H10" s="51">
        <v>436.0</v>
      </c>
      <c r="I10" s="51">
        <v>644.1</v>
      </c>
      <c r="J10" s="50">
        <v>111.0</v>
      </c>
      <c r="K10" s="51">
        <v>176.0</v>
      </c>
      <c r="L10" s="52">
        <f t="shared" si="5"/>
        <v>286.48</v>
      </c>
      <c r="M10" s="52">
        <f t="shared" si="6"/>
        <v>218.8</v>
      </c>
      <c r="N10" s="53">
        <f t="shared" si="7"/>
        <v>67.68</v>
      </c>
      <c r="O10" s="53">
        <f t="shared" si="8"/>
        <v>505.28</v>
      </c>
      <c r="P10" s="32"/>
      <c r="Q10" s="43"/>
      <c r="R10" s="32"/>
    </row>
    <row r="11" ht="13.5" customHeight="1">
      <c r="A11" s="70"/>
      <c r="B11" s="55" t="s">
        <v>26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71">
        <f>(D9*L9)+(D10*L10)</f>
        <v>84799.8</v>
      </c>
      <c r="O11" s="72"/>
    </row>
    <row r="12" ht="67.5" customHeight="1">
      <c r="A12" s="33" t="s">
        <v>27</v>
      </c>
      <c r="B12" s="61" t="s">
        <v>21</v>
      </c>
      <c r="C12" s="35" t="s">
        <v>22</v>
      </c>
      <c r="D12" s="62">
        <v>60.0</v>
      </c>
      <c r="E12" s="63" t="s">
        <v>23</v>
      </c>
      <c r="F12" s="64">
        <v>860.0</v>
      </c>
      <c r="G12" s="65">
        <v>1862.23</v>
      </c>
      <c r="H12" s="64">
        <v>989.0</v>
      </c>
      <c r="I12" s="66">
        <v>1394.4</v>
      </c>
      <c r="J12" s="65">
        <v>461.0</v>
      </c>
      <c r="K12" s="66">
        <v>1882.0</v>
      </c>
      <c r="L12" s="67">
        <f t="shared" ref="L12:L13" si="9">IF(SUM(F12:K12)&gt;0,ROUND(AVERAGE(F12:K12),2),"")</f>
        <v>1241.44</v>
      </c>
      <c r="M12" s="67">
        <f t="shared" ref="M12:M13" si="10">IF(COUNTA(F12:K12)=1,L12,(IF(SUM(F12:K12)&gt;0,ROUND(STDEV(F12:K12),2),"")))</f>
        <v>572.26</v>
      </c>
      <c r="N12" s="68">
        <f t="shared" ref="N12:N13" si="11">IF(SUM(L12:M12)&gt;0,L12-M12,"")</f>
        <v>669.18</v>
      </c>
      <c r="O12" s="68">
        <f t="shared" ref="O12:O13" si="12">IF(SUM(L12:M12)&gt;0,SUM(L12:M12),"")</f>
        <v>1813.7</v>
      </c>
      <c r="P12" s="32"/>
      <c r="Q12" s="43"/>
      <c r="R12" s="32"/>
    </row>
    <row r="13" ht="33.75" customHeight="1">
      <c r="A13" s="44"/>
      <c r="B13" s="45" t="s">
        <v>24</v>
      </c>
      <c r="C13" s="46" t="s">
        <v>25</v>
      </c>
      <c r="D13" s="47">
        <v>30.0</v>
      </c>
      <c r="E13" s="48" t="s">
        <v>23</v>
      </c>
      <c r="F13" s="49">
        <v>220.0</v>
      </c>
      <c r="G13" s="50">
        <v>71.8</v>
      </c>
      <c r="H13" s="51">
        <v>472.0</v>
      </c>
      <c r="I13" s="51">
        <v>563.4</v>
      </c>
      <c r="J13" s="50">
        <v>111.0</v>
      </c>
      <c r="K13" s="51">
        <v>176.0</v>
      </c>
      <c r="L13" s="52">
        <f t="shared" si="9"/>
        <v>269.03</v>
      </c>
      <c r="M13" s="52">
        <f t="shared" si="10"/>
        <v>201.39</v>
      </c>
      <c r="N13" s="53">
        <f t="shared" si="11"/>
        <v>67.64</v>
      </c>
      <c r="O13" s="53">
        <f t="shared" si="12"/>
        <v>470.42</v>
      </c>
      <c r="P13" s="32"/>
      <c r="Q13" s="43"/>
      <c r="R13" s="32"/>
    </row>
    <row r="14" ht="13.5" customHeight="1">
      <c r="A14" s="54"/>
      <c r="B14" s="55" t="s">
        <v>26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71">
        <f>(D12*L12)+(D13*L13)</f>
        <v>82557.3</v>
      </c>
      <c r="O14" s="72"/>
    </row>
    <row r="15" ht="67.5" customHeight="1">
      <c r="A15" s="73" t="s">
        <v>28</v>
      </c>
      <c r="B15" s="61" t="s">
        <v>21</v>
      </c>
      <c r="C15" s="35" t="s">
        <v>22</v>
      </c>
      <c r="D15" s="62">
        <v>80.0</v>
      </c>
      <c r="E15" s="63" t="s">
        <v>23</v>
      </c>
      <c r="F15" s="64">
        <v>920.0</v>
      </c>
      <c r="G15" s="65">
        <v>1425.46</v>
      </c>
      <c r="H15" s="64">
        <v>989.0</v>
      </c>
      <c r="I15" s="66">
        <v>1481.4</v>
      </c>
      <c r="J15" s="65">
        <v>461.0</v>
      </c>
      <c r="K15" s="66">
        <v>1882.0</v>
      </c>
      <c r="L15" s="67">
        <f t="shared" ref="L15:L16" si="13">IF(SUM(F15:K15)&gt;0,ROUND(AVERAGE(F15:K15),2),"")</f>
        <v>1193.14</v>
      </c>
      <c r="M15" s="67">
        <f t="shared" ref="M15:M16" si="14">IF(COUNTA(F15:K15)=1,L15,(IF(SUM(F15:K15)&gt;0,ROUND(STDEV(F15:K15),2),"")))</f>
        <v>502.77</v>
      </c>
      <c r="N15" s="68">
        <f t="shared" ref="N15:N16" si="15">IF(SUM(L15:M15)&gt;0,L15-M15,"")</f>
        <v>690.37</v>
      </c>
      <c r="O15" s="68">
        <f t="shared" ref="O15:O16" si="16">IF(SUM(L15:M15)&gt;0,SUM(L15:M15),"")</f>
        <v>1695.91</v>
      </c>
      <c r="P15" s="32"/>
      <c r="Q15" s="43"/>
      <c r="R15" s="32"/>
    </row>
    <row r="16" ht="33.75" customHeight="1">
      <c r="A16" s="74"/>
      <c r="B16" s="45" t="s">
        <v>24</v>
      </c>
      <c r="C16" s="46" t="s">
        <v>25</v>
      </c>
      <c r="D16" s="47">
        <v>40.0</v>
      </c>
      <c r="E16" s="48" t="s">
        <v>23</v>
      </c>
      <c r="F16" s="49">
        <v>280.0</v>
      </c>
      <c r="G16" s="50">
        <v>71.8</v>
      </c>
      <c r="H16" s="51">
        <v>472.0</v>
      </c>
      <c r="I16" s="51">
        <v>552.6</v>
      </c>
      <c r="J16" s="50">
        <v>111.0</v>
      </c>
      <c r="K16" s="51">
        <v>176.0</v>
      </c>
      <c r="L16" s="52">
        <f t="shared" si="13"/>
        <v>277.23</v>
      </c>
      <c r="M16" s="52">
        <f t="shared" si="14"/>
        <v>196.9</v>
      </c>
      <c r="N16" s="53">
        <f t="shared" si="15"/>
        <v>80.33</v>
      </c>
      <c r="O16" s="53">
        <f t="shared" si="16"/>
        <v>474.13</v>
      </c>
      <c r="P16" s="32"/>
      <c r="Q16" s="43"/>
      <c r="R16" s="32"/>
    </row>
    <row r="17" ht="13.5" customHeight="1">
      <c r="A17" s="54"/>
      <c r="B17" s="55" t="s">
        <v>26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71">
        <f>(D15*L15)+(D16*L16)</f>
        <v>106540.4</v>
      </c>
      <c r="O17" s="72"/>
    </row>
    <row r="18" ht="67.5" customHeight="1">
      <c r="A18" s="73" t="s">
        <v>29</v>
      </c>
      <c r="B18" s="61" t="s">
        <v>21</v>
      </c>
      <c r="C18" s="35" t="s">
        <v>22</v>
      </c>
      <c r="D18" s="62">
        <v>60.0</v>
      </c>
      <c r="E18" s="63" t="s">
        <v>23</v>
      </c>
      <c r="F18" s="64">
        <v>1056.88</v>
      </c>
      <c r="G18" s="65">
        <v>1442.33</v>
      </c>
      <c r="H18" s="64">
        <v>1379.0</v>
      </c>
      <c r="I18" s="66">
        <v>1702.8</v>
      </c>
      <c r="J18" s="65">
        <v>461.0</v>
      </c>
      <c r="K18" s="66">
        <v>1990.0</v>
      </c>
      <c r="L18" s="67">
        <f t="shared" ref="L18:L19" si="17">IF(SUM(F18:K18)&gt;0,ROUND(AVERAGE(F18:K18),2),"")</f>
        <v>1338.67</v>
      </c>
      <c r="M18" s="67">
        <f t="shared" ref="M18:M19" si="18">IF(COUNTA(F18:K18)=1,L18,(IF(SUM(F18:K18)&gt;0,ROUND(STDEV(F18:K18),2),"")))</f>
        <v>532.71</v>
      </c>
      <c r="N18" s="68">
        <f t="shared" ref="N18:N19" si="19">IF(SUM(L18:M18)&gt;0,L18-M18,"")</f>
        <v>805.96</v>
      </c>
      <c r="O18" s="68">
        <f t="shared" ref="O18:O19" si="20">IF(SUM(L18:M18)&gt;0,SUM(L18:M18),"")</f>
        <v>1871.38</v>
      </c>
      <c r="P18" s="32"/>
      <c r="Q18" s="43"/>
      <c r="R18" s="32"/>
    </row>
    <row r="19" ht="33.75" customHeight="1">
      <c r="A19" s="74"/>
      <c r="B19" s="45" t="s">
        <v>24</v>
      </c>
      <c r="C19" s="46" t="s">
        <v>25</v>
      </c>
      <c r="D19" s="47">
        <v>30.0</v>
      </c>
      <c r="E19" s="48" t="s">
        <v>23</v>
      </c>
      <c r="F19" s="49">
        <v>416.88</v>
      </c>
      <c r="G19" s="50">
        <v>71.8</v>
      </c>
      <c r="H19" s="51">
        <v>726.0</v>
      </c>
      <c r="I19" s="51">
        <v>642.6</v>
      </c>
      <c r="J19" s="50">
        <v>111.0</v>
      </c>
      <c r="K19" s="51">
        <v>188.0</v>
      </c>
      <c r="L19" s="52">
        <f t="shared" si="17"/>
        <v>359.38</v>
      </c>
      <c r="M19" s="52">
        <f t="shared" si="18"/>
        <v>279.89</v>
      </c>
      <c r="N19" s="53">
        <f t="shared" si="19"/>
        <v>79.49</v>
      </c>
      <c r="O19" s="53">
        <f t="shared" si="20"/>
        <v>639.27</v>
      </c>
      <c r="P19" s="32"/>
      <c r="Q19" s="43"/>
      <c r="R19" s="32"/>
    </row>
    <row r="20" ht="13.5" customHeight="1">
      <c r="A20" s="75"/>
      <c r="B20" s="55" t="s">
        <v>26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71">
        <f>(D18*L18)+(D19*L19)</f>
        <v>91101.6</v>
      </c>
      <c r="O20" s="72"/>
    </row>
    <row r="21" ht="67.5" customHeight="1">
      <c r="A21" s="73" t="s">
        <v>30</v>
      </c>
      <c r="B21" s="61" t="s">
        <v>21</v>
      </c>
      <c r="C21" s="35" t="s">
        <v>22</v>
      </c>
      <c r="D21" s="62">
        <v>60.0</v>
      </c>
      <c r="E21" s="63" t="s">
        <v>23</v>
      </c>
      <c r="F21" s="64">
        <v>1036.25</v>
      </c>
      <c r="G21" s="65">
        <v>1575.3</v>
      </c>
      <c r="H21" s="64">
        <v>1530.0</v>
      </c>
      <c r="I21" s="66">
        <v>1686.6</v>
      </c>
      <c r="J21" s="65">
        <v>461.0</v>
      </c>
      <c r="K21" s="66">
        <v>1990.0</v>
      </c>
      <c r="L21" s="67">
        <f t="shared" ref="L21:L22" si="21">IF(SUM(F21:K21)&gt;0,ROUND(AVERAGE(F21:K21),2),"")</f>
        <v>1379.86</v>
      </c>
      <c r="M21" s="67">
        <f t="shared" ref="M21:M22" si="22">IF(COUNTA(F21:K21)=1,L21,(IF(SUM(F21:K21)&gt;0,ROUND(STDEV(F21:K21),2),"")))</f>
        <v>545.8</v>
      </c>
      <c r="N21" s="68">
        <f t="shared" ref="N21:N22" si="23">IF(SUM(L21:M21)&gt;0,L21-M21,"")</f>
        <v>834.06</v>
      </c>
      <c r="O21" s="68">
        <f t="shared" ref="O21:O22" si="24">IF(SUM(L21:M21)&gt;0,SUM(L21:M21),"")</f>
        <v>1925.66</v>
      </c>
      <c r="P21" s="32"/>
      <c r="Q21" s="43"/>
      <c r="R21" s="32"/>
    </row>
    <row r="22" ht="33.75" customHeight="1">
      <c r="A22" s="74"/>
      <c r="B22" s="45" t="s">
        <v>24</v>
      </c>
      <c r="C22" s="46" t="s">
        <v>25</v>
      </c>
      <c r="D22" s="47">
        <v>30.0</v>
      </c>
      <c r="E22" s="48" t="s">
        <v>23</v>
      </c>
      <c r="F22" s="49">
        <v>396.25</v>
      </c>
      <c r="G22" s="50">
        <v>71.8</v>
      </c>
      <c r="H22" s="51">
        <v>825.0</v>
      </c>
      <c r="I22" s="51">
        <v>640.8</v>
      </c>
      <c r="J22" s="50">
        <v>111.0</v>
      </c>
      <c r="K22" s="51">
        <v>188.0</v>
      </c>
      <c r="L22" s="52">
        <f t="shared" si="21"/>
        <v>372.14</v>
      </c>
      <c r="M22" s="52">
        <f t="shared" si="22"/>
        <v>306.64</v>
      </c>
      <c r="N22" s="53">
        <f t="shared" si="23"/>
        <v>65.5</v>
      </c>
      <c r="O22" s="53">
        <f t="shared" si="24"/>
        <v>678.78</v>
      </c>
      <c r="P22" s="32"/>
      <c r="Q22" s="43"/>
      <c r="R22" s="32"/>
    </row>
    <row r="23" ht="13.5" customHeight="1">
      <c r="A23" s="75"/>
      <c r="B23" s="55" t="s">
        <v>26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71">
        <f>(D21*L21)+(D22*L22)</f>
        <v>93955.8</v>
      </c>
      <c r="O23" s="72"/>
    </row>
    <row r="24" ht="67.5" customHeight="1">
      <c r="A24" s="73" t="s">
        <v>31</v>
      </c>
      <c r="B24" s="61" t="s">
        <v>21</v>
      </c>
      <c r="C24" s="35" t="s">
        <v>22</v>
      </c>
      <c r="D24" s="62">
        <v>60.0</v>
      </c>
      <c r="E24" s="63" t="s">
        <v>23</v>
      </c>
      <c r="F24" s="64">
        <v>983.75</v>
      </c>
      <c r="G24" s="65">
        <v>1468.63</v>
      </c>
      <c r="H24" s="64">
        <v>1247.0</v>
      </c>
      <c r="I24" s="66">
        <v>1641.6</v>
      </c>
      <c r="J24" s="65">
        <v>461.0</v>
      </c>
      <c r="K24" s="66">
        <v>1990.0</v>
      </c>
      <c r="L24" s="67">
        <f t="shared" ref="L24:L25" si="25">IF(SUM(F24:K24)&gt;0,ROUND(AVERAGE(F24:K24),2),"")</f>
        <v>1298.66</v>
      </c>
      <c r="M24" s="67">
        <f t="shared" ref="M24:M25" si="26">IF(COUNTA(F24:K24)=1,L24,(IF(SUM(F24:K24)&gt;0,ROUND(STDEV(F24:K24),2),"")))</f>
        <v>534.41</v>
      </c>
      <c r="N24" s="68">
        <f t="shared" ref="N24:N25" si="27">IF(SUM(L24:M24)&gt;0,L24-M24,"")</f>
        <v>764.25</v>
      </c>
      <c r="O24" s="68">
        <f t="shared" ref="O24:O25" si="28">IF(SUM(L24:M24)&gt;0,SUM(L24:M24),"")</f>
        <v>1833.07</v>
      </c>
      <c r="P24" s="32"/>
      <c r="Q24" s="43"/>
      <c r="R24" s="32"/>
    </row>
    <row r="25" ht="33.75" customHeight="1">
      <c r="A25" s="74"/>
      <c r="B25" s="45" t="s">
        <v>24</v>
      </c>
      <c r="C25" s="46" t="s">
        <v>25</v>
      </c>
      <c r="D25" s="47">
        <v>30.0</v>
      </c>
      <c r="E25" s="48" t="s">
        <v>23</v>
      </c>
      <c r="F25" s="49">
        <v>343.75</v>
      </c>
      <c r="G25" s="50">
        <v>71.8</v>
      </c>
      <c r="H25" s="51">
        <v>640.0</v>
      </c>
      <c r="I25" s="51">
        <v>603.0</v>
      </c>
      <c r="J25" s="50">
        <v>111.0</v>
      </c>
      <c r="K25" s="51">
        <v>188.0</v>
      </c>
      <c r="L25" s="52">
        <f t="shared" si="25"/>
        <v>326.26</v>
      </c>
      <c r="M25" s="52">
        <f t="shared" si="26"/>
        <v>247.19</v>
      </c>
      <c r="N25" s="53">
        <f t="shared" si="27"/>
        <v>79.07</v>
      </c>
      <c r="O25" s="53">
        <f t="shared" si="28"/>
        <v>573.45</v>
      </c>
      <c r="P25" s="32"/>
      <c r="Q25" s="43"/>
      <c r="R25" s="32"/>
    </row>
    <row r="26" ht="13.5" customHeight="1">
      <c r="A26" s="75"/>
      <c r="B26" s="55" t="s">
        <v>26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71">
        <f>(D24*L24)+(D25*L25)</f>
        <v>87707.4</v>
      </c>
      <c r="O26" s="72"/>
    </row>
    <row r="27" ht="67.5" customHeight="1">
      <c r="A27" s="73" t="s">
        <v>32</v>
      </c>
      <c r="B27" s="61" t="s">
        <v>21</v>
      </c>
      <c r="C27" s="35" t="s">
        <v>22</v>
      </c>
      <c r="D27" s="62">
        <v>60.0</v>
      </c>
      <c r="E27" s="63" t="s">
        <v>23</v>
      </c>
      <c r="F27" s="64">
        <v>931.25</v>
      </c>
      <c r="G27" s="65">
        <v>1534.28</v>
      </c>
      <c r="H27" s="64">
        <v>1106.0</v>
      </c>
      <c r="I27" s="66">
        <v>1645.8</v>
      </c>
      <c r="J27" s="65">
        <v>461.0</v>
      </c>
      <c r="K27" s="66">
        <v>1990.0</v>
      </c>
      <c r="L27" s="67">
        <f t="shared" ref="L27:L28" si="29">IF(SUM(F27:K27)&gt;0,ROUND(AVERAGE(F27:K27),2),"")</f>
        <v>1278.06</v>
      </c>
      <c r="M27" s="67">
        <f t="shared" ref="M27:M28" si="30">IF(COUNTA(F27:K27)=1,L27,(IF(SUM(F27:K27)&gt;0,ROUND(STDEV(F27:K27),2),"")))</f>
        <v>552.31</v>
      </c>
      <c r="N27" s="68">
        <f t="shared" ref="N27:N28" si="31">IF(SUM(L27:M27)&gt;0,L27-M27,"")</f>
        <v>725.75</v>
      </c>
      <c r="O27" s="68">
        <f t="shared" ref="O27:O28" si="32">IF(SUM(L27:M27)&gt;0,SUM(L27:M27),"")</f>
        <v>1830.37</v>
      </c>
      <c r="P27" s="32"/>
      <c r="Q27" s="43"/>
      <c r="R27" s="32"/>
    </row>
    <row r="28" ht="34.5" customHeight="1">
      <c r="A28" s="74"/>
      <c r="B28" s="45" t="s">
        <v>24</v>
      </c>
      <c r="C28" s="46" t="s">
        <v>25</v>
      </c>
      <c r="D28" s="47">
        <v>30.0</v>
      </c>
      <c r="E28" s="48" t="s">
        <v>23</v>
      </c>
      <c r="F28" s="49">
        <v>291.25</v>
      </c>
      <c r="G28" s="50">
        <v>71.8</v>
      </c>
      <c r="H28" s="51">
        <v>548.0</v>
      </c>
      <c r="I28" s="51">
        <v>603.9</v>
      </c>
      <c r="J28" s="50">
        <v>111.0</v>
      </c>
      <c r="K28" s="51">
        <v>188.0</v>
      </c>
      <c r="L28" s="52">
        <f t="shared" si="29"/>
        <v>302.33</v>
      </c>
      <c r="M28" s="52">
        <f t="shared" si="30"/>
        <v>225.5</v>
      </c>
      <c r="N28" s="53">
        <f t="shared" si="31"/>
        <v>76.83</v>
      </c>
      <c r="O28" s="53">
        <f t="shared" si="32"/>
        <v>527.83</v>
      </c>
      <c r="P28" s="32"/>
      <c r="Q28" s="43"/>
      <c r="R28" s="32"/>
    </row>
    <row r="29" ht="14.25" customHeight="1">
      <c r="A29" s="75"/>
      <c r="B29" s="76" t="s">
        <v>26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71">
        <f>(D27*L27)+(D28*L28)</f>
        <v>85753.5</v>
      </c>
      <c r="O29" s="72"/>
    </row>
    <row r="30" ht="13.5" customHeight="1">
      <c r="A30" s="79"/>
      <c r="B30" s="80"/>
      <c r="C30" s="80"/>
      <c r="D30" s="81"/>
      <c r="E30" s="81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ht="13.5" customHeight="1">
      <c r="D31" s="82"/>
      <c r="E31" s="82"/>
    </row>
    <row r="32" ht="12.75" customHeight="1">
      <c r="A32" s="13" t="s">
        <v>1</v>
      </c>
      <c r="B32" s="14" t="s">
        <v>33</v>
      </c>
      <c r="C32" s="15" t="s">
        <v>3</v>
      </c>
      <c r="D32" s="16"/>
      <c r="E32" s="83"/>
      <c r="F32" s="84" t="str">
        <f>IF('DADOS e Estimativa'!F3="","",'DADOS e Estimativa'!F3)</f>
        <v>Gedeão</v>
      </c>
      <c r="G32" s="84" t="str">
        <f>IF('DADOS e Estimativa'!G3="","",'DADOS e Estimativa'!G3)</f>
        <v>Tapeçaria Inglesa</v>
      </c>
      <c r="H32" s="84" t="str">
        <f>IF('DADOS e Estimativa'!H3="","",'DADOS e Estimativa'!H3)</f>
        <v>Jô Carpetes</v>
      </c>
      <c r="I32" s="84" t="str">
        <f>IF('DADOS e Estimativa'!I3="","",'DADOS e Estimativa'!I3)</f>
        <v>Bali</v>
      </c>
      <c r="J32" s="84" t="str">
        <f>IF('DADOS e Estimativa'!J3="","",'DADOS e Estimativa'!J3)</f>
        <v>Casa do Carpete</v>
      </c>
      <c r="K32" s="84" t="str">
        <f>IF('DADOS e Estimativa'!K3="","",'DADOS e Estimativa'!K3)</f>
        <v>Acel</v>
      </c>
      <c r="L32" s="85" t="s">
        <v>34</v>
      </c>
      <c r="M32" s="86"/>
      <c r="N32" s="85"/>
      <c r="O32" s="86"/>
    </row>
    <row r="33" ht="12.75" customHeight="1">
      <c r="A33" s="22"/>
      <c r="B33" s="22"/>
      <c r="C33" s="23"/>
      <c r="D33" s="24"/>
      <c r="E33" s="87"/>
      <c r="F33" s="23" t="str">
        <f>IF('DADOS e Estimativa'!F4="","",'DADOS e Estimativa'!F4)</f>
        <v/>
      </c>
      <c r="G33" s="23" t="str">
        <f>IF('DADOS e Estimativa'!G4="","",'DADOS e Estimativa'!G4)</f>
        <v/>
      </c>
      <c r="H33" s="23" t="str">
        <f>IF('DADOS e Estimativa'!H4="","",'DADOS e Estimativa'!H4)</f>
        <v/>
      </c>
      <c r="I33" s="23" t="str">
        <f>IF('DADOS e Estimativa'!I4="","",'DADOS e Estimativa'!I4)</f>
        <v/>
      </c>
      <c r="J33" s="23" t="str">
        <f>IF('DADOS e Estimativa'!J4="","",'DADOS e Estimativa'!J4)</f>
        <v/>
      </c>
      <c r="K33" s="23" t="str">
        <f>IF('DADOS e Estimativa'!K4="","",'DADOS e Estimativa'!K4)</f>
        <v/>
      </c>
      <c r="L33" s="88" t="s">
        <v>35</v>
      </c>
      <c r="M33" s="89"/>
      <c r="N33" s="88" t="s">
        <v>36</v>
      </c>
      <c r="O33" s="89"/>
    </row>
    <row r="34" ht="13.5" customHeight="1">
      <c r="A34" s="22"/>
      <c r="B34" s="27"/>
      <c r="C34" s="28"/>
      <c r="D34" s="29"/>
      <c r="E34" s="30" t="s">
        <v>19</v>
      </c>
      <c r="F34" s="28" t="str">
        <f>IF('DADOS e Estimativa'!F5="","",'DADOS e Estimativa'!F5)</f>
        <v/>
      </c>
      <c r="G34" s="28" t="str">
        <f>IF('DADOS e Estimativa'!G5="","",'DADOS e Estimativa'!G5)</f>
        <v/>
      </c>
      <c r="H34" s="28" t="str">
        <f>IF('DADOS e Estimativa'!H5="","",'DADOS e Estimativa'!H5)</f>
        <v/>
      </c>
      <c r="I34" s="28" t="str">
        <f>IF('DADOS e Estimativa'!I5="","",'DADOS e Estimativa'!I5)</f>
        <v/>
      </c>
      <c r="J34" s="28" t="str">
        <f>IF('DADOS e Estimativa'!J5="","",'DADOS e Estimativa'!J5)</f>
        <v/>
      </c>
      <c r="K34" s="28" t="str">
        <f>IF('DADOS e Estimativa'!K5="","",'DADOS e Estimativa'!K5)</f>
        <v/>
      </c>
      <c r="L34" s="90"/>
      <c r="M34" s="91"/>
      <c r="N34" s="90"/>
      <c r="O34" s="91"/>
    </row>
    <row r="35" ht="85.5" customHeight="1">
      <c r="A35" s="33" t="s">
        <v>21</v>
      </c>
      <c r="B35" s="92" t="str">
        <f>IF('DADOS e Estimativa'!B6="","",'DADOS e Estimativa'!B6)</f>
        <v>1</v>
      </c>
      <c r="C35" s="93" t="str">
        <f>IF('DADOS e Estimativa'!C6="","",'DADOS e Estimativa'!C6)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35" s="94">
        <f>IF('DADOS e Estimativa'!D6="","",'DADOS e Estimativa'!D6)</f>
        <v>100</v>
      </c>
      <c r="E35" s="94" t="str">
        <f>IF('DADOS e Estimativa'!E6="","",'DADOS e Estimativa'!E6)</f>
        <v>m²</v>
      </c>
      <c r="F35" s="95">
        <f>IF('DADOS e Estimativa'!F6&gt;0,IF(AND('DADOS e Estimativa'!$N6&lt;='DADOS e Estimativa'!F6,'DADOS e Estimativa'!F6&lt;='DADOS e Estimativa'!$O6),'DADOS e Estimativa'!F6,"excluído*"),"")</f>
        <v>863.75</v>
      </c>
      <c r="G35" s="96">
        <f>IF('DADOS e Estimativa'!G6&gt;0,IF(AND('DADOS e Estimativa'!$N6&lt;='DADOS e Estimativa'!G6,'DADOS e Estimativa'!G6&lt;='DADOS e Estimativa'!$O6),'DADOS e Estimativa'!G6,"excluído*"),"")</f>
        <v>1424.19</v>
      </c>
      <c r="H35" s="96">
        <f>IF('DADOS e Estimativa'!H6&gt;0,IF(AND('DADOS e Estimativa'!$N6&lt;='DADOS e Estimativa'!H6,'DADOS e Estimativa'!H6&lt;='DADOS e Estimativa'!$O6),'DADOS e Estimativa'!H6,"excluído*"),"")</f>
        <v>733</v>
      </c>
      <c r="I35" s="96">
        <f>IF('DADOS e Estimativa'!I6&gt;0,IF(AND('DADOS e Estimativa'!$N6&lt;='DADOS e Estimativa'!I6,'DADOS e Estimativa'!I6&lt;='DADOS e Estimativa'!$O6),'DADOS e Estimativa'!I6,"excluído*"),"")</f>
        <v>1407.6</v>
      </c>
      <c r="J35" s="96" t="str">
        <f>IF('DADOS e Estimativa'!J6&gt;0,IF(AND('DADOS e Estimativa'!$N6&lt;='DADOS e Estimativa'!J6,'DADOS e Estimativa'!J6&lt;='DADOS e Estimativa'!$O6),'DADOS e Estimativa'!J6,"excluído*"),"")</f>
        <v>excluído*</v>
      </c>
      <c r="K35" s="96" t="str">
        <f>IF('DADOS e Estimativa'!K6&gt;0,IF(AND('DADOS e Estimativa'!$N6&lt;='DADOS e Estimativa'!K6,'DADOS e Estimativa'!K6&lt;='DADOS e Estimativa'!$O6),'DADOS e Estimativa'!K6,"excluído*"),"")</f>
        <v>excluído*</v>
      </c>
      <c r="L35" s="97">
        <f t="shared" ref="L35:L36" si="33">IF(SUM(F35:K35)&gt;0,ROUND(AVERAGE(F35:K35),2),"")</f>
        <v>1107.14</v>
      </c>
      <c r="M35" s="98"/>
      <c r="N35" s="99">
        <f t="shared" ref="N35:N36" si="34">IF(L35&lt;&gt;"",L35*D35,"")</f>
        <v>110714</v>
      </c>
      <c r="O35" s="98"/>
    </row>
    <row r="36" ht="37.5" customHeight="1">
      <c r="A36" s="44"/>
      <c r="B36" s="100" t="str">
        <f>IF('DADOS e Estimativa'!B7="","",'DADOS e Estimativa'!B7)</f>
        <v>2</v>
      </c>
      <c r="C36" s="101" t="str">
        <f>IF('DADOS e Estimativa'!C7="","",'DADOS e Estimativa'!C7)</f>
        <v>Carpete: tipo forração, alto tráfego, agulhada com base resinada, com espessura de 4 a 5 mm, na cor cinza grafite, devidamente instalados em tablados.</v>
      </c>
      <c r="D36" s="102">
        <f>IF('DADOS e Estimativa'!D7="","",'DADOS e Estimativa'!D7)</f>
        <v>50</v>
      </c>
      <c r="E36" s="102" t="str">
        <f>IF('DADOS e Estimativa'!E7="","",'DADOS e Estimativa'!E7)</f>
        <v>m²</v>
      </c>
      <c r="F36" s="103">
        <f>IF('DADOS e Estimativa'!F7&gt;0,IF(AND('DADOS e Estimativa'!$N7&lt;='DADOS e Estimativa'!F7,'DADOS e Estimativa'!F7&lt;='DADOS e Estimativa'!$O7),'DADOS e Estimativa'!F7,"excluído*"),"")</f>
        <v>223.75</v>
      </c>
      <c r="G36" s="104">
        <f>IF('DADOS e Estimativa'!G7&gt;0,IF(AND('DADOS e Estimativa'!$N7&lt;='DADOS e Estimativa'!G7,'DADOS e Estimativa'!G7&lt;='DADOS e Estimativa'!$O7),'DADOS e Estimativa'!G7,"excluído*"),"")</f>
        <v>71.8</v>
      </c>
      <c r="H36" s="104">
        <f>IF('DADOS e Estimativa'!H7&gt;0,IF(AND('DADOS e Estimativa'!$N7&lt;='DADOS e Estimativa'!H7,'DADOS e Estimativa'!H7&lt;='DADOS e Estimativa'!$O7),'DADOS e Estimativa'!H7,"excluído*"),"")</f>
        <v>305</v>
      </c>
      <c r="I36" s="104" t="str">
        <f>IF('DADOS e Estimativa'!I7&gt;0,IF(AND('DADOS e Estimativa'!$N7&lt;='DADOS e Estimativa'!I7,'DADOS e Estimativa'!I7&lt;='DADOS e Estimativa'!$O7),'DADOS e Estimativa'!I7,"excluído*"),"")</f>
        <v>excluído*</v>
      </c>
      <c r="J36" s="104">
        <f>IF('DADOS e Estimativa'!J7&gt;0,IF(AND('DADOS e Estimativa'!$N7&lt;='DADOS e Estimativa'!J7,'DADOS e Estimativa'!J7&lt;='DADOS e Estimativa'!$O7),'DADOS e Estimativa'!J7,"excluído*"),"")</f>
        <v>111</v>
      </c>
      <c r="K36" s="104">
        <f>IF('DADOS e Estimativa'!K7&gt;0,IF(AND('DADOS e Estimativa'!$N7&lt;='DADOS e Estimativa'!K7,'DADOS e Estimativa'!K7&lt;='DADOS e Estimativa'!$O7),'DADOS e Estimativa'!K7,"excluído*"),"")</f>
        <v>176</v>
      </c>
      <c r="L36" s="105">
        <f t="shared" si="33"/>
        <v>177.51</v>
      </c>
      <c r="M36" s="106"/>
      <c r="N36" s="107">
        <f t="shared" si="34"/>
        <v>8875.5</v>
      </c>
      <c r="O36" s="106"/>
    </row>
    <row r="37" ht="13.5" customHeight="1">
      <c r="A37" s="108"/>
      <c r="B37" s="109" t="s">
        <v>26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2">
        <f>N35+N36</f>
        <v>119589.5</v>
      </c>
      <c r="O37" s="113"/>
    </row>
    <row r="38" ht="69.0" customHeight="1">
      <c r="A38" s="114" t="s">
        <v>24</v>
      </c>
      <c r="B38" s="92" t="str">
        <f>IF('DADOS e Estimativa'!B9="","",'DADOS e Estimativa'!B9)</f>
        <v>1</v>
      </c>
      <c r="C38" s="93" t="str">
        <f>IF('DADOS e Estimativa'!C9="","",'DADOS e Estimativa'!C9)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38" s="94">
        <f>IF('DADOS e Estimativa'!D9="","",'DADOS e Estimativa'!D9)</f>
        <v>60</v>
      </c>
      <c r="E38" s="94" t="str">
        <f>IF('DADOS e Estimativa'!E9="","",'DADOS e Estimativa'!E9)</f>
        <v>m²</v>
      </c>
      <c r="F38" s="95">
        <f>IF('DADOS e Estimativa'!F9&gt;0,IF(AND('DADOS e Estimativa'!$N9&lt;='DADOS e Estimativa'!F9,'DADOS e Estimativa'!F9&lt;='DADOS e Estimativa'!$O9),'DADOS e Estimativa'!F9,"excluído*"),"")</f>
        <v>920</v>
      </c>
      <c r="G38" s="96">
        <f>IF('DADOS e Estimativa'!G9&gt;0,IF(AND('DADOS e Estimativa'!$N9&lt;='DADOS e Estimativa'!G9,'DADOS e Estimativa'!G9&lt;='DADOS e Estimativa'!$O9),'DADOS e Estimativa'!G9,"excluído*"),"")</f>
        <v>1707</v>
      </c>
      <c r="H38" s="96">
        <f>IF('DADOS e Estimativa'!H9&gt;0,IF(AND('DADOS e Estimativa'!$N9&lt;='DADOS e Estimativa'!H9,'DADOS e Estimativa'!H9&lt;='DADOS e Estimativa'!$O9),'DADOS e Estimativa'!H9,"excluído*"),"")</f>
        <v>934</v>
      </c>
      <c r="I38" s="96">
        <f>IF('DADOS e Estimativa'!I9&gt;0,IF(AND('DADOS e Estimativa'!$N9&lt;='DADOS e Estimativa'!I9,'DADOS e Estimativa'!I9&lt;='DADOS e Estimativa'!$O9),'DADOS e Estimativa'!I9,"excluído*"),"")</f>
        <v>1716.54</v>
      </c>
      <c r="J38" s="96" t="str">
        <f>IF('DADOS e Estimativa'!J9&gt;0,IF(AND('DADOS e Estimativa'!$N9&lt;='DADOS e Estimativa'!J9,'DADOS e Estimativa'!J9&lt;='DADOS e Estimativa'!$O9),'DADOS e Estimativa'!J9,"excluído*"),"")</f>
        <v>excluído*</v>
      </c>
      <c r="K38" s="96" t="str">
        <f>IF('DADOS e Estimativa'!K9&gt;0,IF(AND('DADOS e Estimativa'!$N9&lt;='DADOS e Estimativa'!K9,'DADOS e Estimativa'!K9&lt;='DADOS e Estimativa'!$O9),'DADOS e Estimativa'!K9,"excluído*"),"")</f>
        <v>excluído*</v>
      </c>
      <c r="L38" s="97">
        <f t="shared" ref="L38:L39" si="35">IF(SUM(F38:K38)&gt;0,ROUND(AVERAGE(F38:K38),2),"")</f>
        <v>1319.39</v>
      </c>
      <c r="M38" s="98"/>
      <c r="N38" s="115">
        <f t="shared" ref="N38:N39" si="36">IF(L38&lt;&gt;"",L38*D38,"")</f>
        <v>79163.4</v>
      </c>
      <c r="O38" s="116"/>
    </row>
    <row r="39" ht="38.25" customHeight="1">
      <c r="A39" s="44"/>
      <c r="B39" s="100" t="str">
        <f>IF('DADOS e Estimativa'!B10="","",'DADOS e Estimativa'!B10)</f>
        <v>2</v>
      </c>
      <c r="C39" s="101" t="str">
        <f>IF('DADOS e Estimativa'!C10="","",'DADOS e Estimativa'!C10)</f>
        <v>Carpete: tipo forração, alto tráfego, agulhada com base resinada, com espessura de 4 a 5 mm, na cor cinza grafite, devidamente instalados em tablados.</v>
      </c>
      <c r="D39" s="102">
        <f>IF('DADOS e Estimativa'!D10="","",'DADOS e Estimativa'!D10)</f>
        <v>30</v>
      </c>
      <c r="E39" s="102" t="str">
        <f>IF('DADOS e Estimativa'!E10="","",'DADOS e Estimativa'!E10)</f>
        <v>m²</v>
      </c>
      <c r="F39" s="103">
        <f>IF('DADOS e Estimativa'!F10&gt;0,IF(AND('DADOS e Estimativa'!$N10&lt;='DADOS e Estimativa'!F10,'DADOS e Estimativa'!F10&lt;='DADOS e Estimativa'!$O10),'DADOS e Estimativa'!F10,"excluído*"),"")</f>
        <v>280</v>
      </c>
      <c r="G39" s="104">
        <f>IF('DADOS e Estimativa'!G10&gt;0,IF(AND('DADOS e Estimativa'!$N10&lt;='DADOS e Estimativa'!G10,'DADOS e Estimativa'!G10&lt;='DADOS e Estimativa'!$O10),'DADOS e Estimativa'!G10,"excluído*"),"")</f>
        <v>71.8</v>
      </c>
      <c r="H39" s="104">
        <f>IF('DADOS e Estimativa'!H10&gt;0,IF(AND('DADOS e Estimativa'!$N10&lt;='DADOS e Estimativa'!H10,'DADOS e Estimativa'!H10&lt;='DADOS e Estimativa'!$O10),'DADOS e Estimativa'!H10,"excluído*"),"")</f>
        <v>436</v>
      </c>
      <c r="I39" s="104" t="str">
        <f>IF('DADOS e Estimativa'!I10&gt;0,IF(AND('DADOS e Estimativa'!$N10&lt;='DADOS e Estimativa'!I10,'DADOS e Estimativa'!I10&lt;='DADOS e Estimativa'!$O10),'DADOS e Estimativa'!I10,"excluído*"),"")</f>
        <v>excluído*</v>
      </c>
      <c r="J39" s="104">
        <f>IF('DADOS e Estimativa'!J10&gt;0,IF(AND('DADOS e Estimativa'!$N10&lt;='DADOS e Estimativa'!J10,'DADOS e Estimativa'!J10&lt;='DADOS e Estimativa'!$O10),'DADOS e Estimativa'!J10,"excluído*"),"")</f>
        <v>111</v>
      </c>
      <c r="K39" s="104">
        <f>IF('DADOS e Estimativa'!K10&gt;0,IF(AND('DADOS e Estimativa'!$N10&lt;='DADOS e Estimativa'!K10,'DADOS e Estimativa'!K10&lt;='DADOS e Estimativa'!$O10),'DADOS e Estimativa'!K10,"excluído*"),"")</f>
        <v>176</v>
      </c>
      <c r="L39" s="105">
        <f t="shared" si="35"/>
        <v>214.96</v>
      </c>
      <c r="M39" s="106"/>
      <c r="N39" s="107">
        <f t="shared" si="36"/>
        <v>6448.8</v>
      </c>
      <c r="O39" s="106"/>
    </row>
    <row r="40" ht="13.5" customHeight="1">
      <c r="A40" s="108"/>
      <c r="B40" s="109" t="s">
        <v>37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7">
        <f>N38+N39</f>
        <v>85612.2</v>
      </c>
      <c r="O40" s="118"/>
    </row>
    <row r="41" ht="82.5" customHeight="1">
      <c r="A41" s="114" t="s">
        <v>27</v>
      </c>
      <c r="B41" s="92" t="str">
        <f>IF('DADOS e Estimativa'!B12="","",'DADOS e Estimativa'!B12)</f>
        <v>1</v>
      </c>
      <c r="C41" s="93" t="str">
        <f>IF('DADOS e Estimativa'!C12="","",'DADOS e Estimativa'!C12)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41" s="94">
        <f>IF('DADOS e Estimativa'!D12="","",'DADOS e Estimativa'!D12)</f>
        <v>60</v>
      </c>
      <c r="E41" s="94" t="str">
        <f>IF('DADOS e Estimativa'!E12="","",'DADOS e Estimativa'!E12)</f>
        <v>m²</v>
      </c>
      <c r="F41" s="95">
        <f>IF('DADOS e Estimativa'!F12&gt;0,IF(AND('DADOS e Estimativa'!$N12&lt;='DADOS e Estimativa'!F12,'DADOS e Estimativa'!F12&lt;='DADOS e Estimativa'!$O12),'DADOS e Estimativa'!F12,"excluído*"),"")</f>
        <v>860</v>
      </c>
      <c r="G41" s="96" t="str">
        <f>IF('DADOS e Estimativa'!G12&gt;0,IF(AND('DADOS e Estimativa'!$N12&lt;='DADOS e Estimativa'!G12,'DADOS e Estimativa'!G12&lt;='DADOS e Estimativa'!$O12),'DADOS e Estimativa'!G12,"excluído*"),"")</f>
        <v>excluído*</v>
      </c>
      <c r="H41" s="96">
        <f>IF('DADOS e Estimativa'!H12&gt;0,IF(AND('DADOS e Estimativa'!$N12&lt;='DADOS e Estimativa'!H12,'DADOS e Estimativa'!H12&lt;='DADOS e Estimativa'!$O12),'DADOS e Estimativa'!H12,"excluído*"),"")</f>
        <v>989</v>
      </c>
      <c r="I41" s="96">
        <f>IF('DADOS e Estimativa'!I12&gt;0,IF(AND('DADOS e Estimativa'!$N12&lt;='DADOS e Estimativa'!I12,'DADOS e Estimativa'!I12&lt;='DADOS e Estimativa'!$O12),'DADOS e Estimativa'!I12,"excluído*"),"")</f>
        <v>1394.4</v>
      </c>
      <c r="J41" s="96" t="str">
        <f>IF('DADOS e Estimativa'!J12&gt;0,IF(AND('DADOS e Estimativa'!$N12&lt;='DADOS e Estimativa'!J12,'DADOS e Estimativa'!J12&lt;='DADOS e Estimativa'!$O12),'DADOS e Estimativa'!J12,"excluído*"),"")</f>
        <v>excluído*</v>
      </c>
      <c r="K41" s="96" t="str">
        <f>IF('DADOS e Estimativa'!K12&gt;0,IF(AND('DADOS e Estimativa'!$N12&lt;='DADOS e Estimativa'!K12,'DADOS e Estimativa'!K12&lt;='DADOS e Estimativa'!$O12),'DADOS e Estimativa'!K12,"excluído*"),"")</f>
        <v>excluído*</v>
      </c>
      <c r="L41" s="97">
        <f t="shared" ref="L41:L42" si="37">IF(SUM(F41:K41)&gt;0,ROUND(AVERAGE(F41:K41),2),"")</f>
        <v>1081.13</v>
      </c>
      <c r="M41" s="98"/>
      <c r="N41" s="115">
        <f t="shared" ref="N41:N42" si="38">IF(L41&lt;&gt;"",L41*D41,"")</f>
        <v>64867.8</v>
      </c>
      <c r="O41" s="116"/>
    </row>
    <row r="42" ht="36.75" customHeight="1">
      <c r="A42" s="44"/>
      <c r="B42" s="100" t="str">
        <f>IF('DADOS e Estimativa'!B13="","",'DADOS e Estimativa'!B13)</f>
        <v>2</v>
      </c>
      <c r="C42" s="101" t="str">
        <f>IF('DADOS e Estimativa'!C13="","",'DADOS e Estimativa'!C13)</f>
        <v>Carpete: tipo forração, alto tráfego, agulhada com base resinada, com espessura de 4 a 5 mm, na cor cinza grafite, devidamente instalados em tablados.</v>
      </c>
      <c r="D42" s="102">
        <f>IF('DADOS e Estimativa'!D13="","",'DADOS e Estimativa'!D13)</f>
        <v>30</v>
      </c>
      <c r="E42" s="102" t="str">
        <f>IF('DADOS e Estimativa'!E13="","",'DADOS e Estimativa'!E13)</f>
        <v>m²</v>
      </c>
      <c r="F42" s="103">
        <f>IF('DADOS e Estimativa'!F13&gt;0,IF(AND('DADOS e Estimativa'!$N13&lt;='DADOS e Estimativa'!F13,'DADOS e Estimativa'!F13&lt;='DADOS e Estimativa'!$O13),'DADOS e Estimativa'!F13,"excluído*"),"")</f>
        <v>220</v>
      </c>
      <c r="G42" s="104">
        <f>IF('DADOS e Estimativa'!G13&gt;0,IF(AND('DADOS e Estimativa'!$N13&lt;='DADOS e Estimativa'!G13,'DADOS e Estimativa'!G13&lt;='DADOS e Estimativa'!$O13),'DADOS e Estimativa'!G13,"excluído*"),"")</f>
        <v>71.8</v>
      </c>
      <c r="H42" s="104" t="str">
        <f>IF('DADOS e Estimativa'!H13&gt;0,IF(AND('DADOS e Estimativa'!$N13&lt;='DADOS e Estimativa'!H13,'DADOS e Estimativa'!H13&lt;='DADOS e Estimativa'!$O13),'DADOS e Estimativa'!H13,"excluído*"),"")</f>
        <v>excluído*</v>
      </c>
      <c r="I42" s="104" t="str">
        <f>IF('DADOS e Estimativa'!I13&gt;0,IF(AND('DADOS e Estimativa'!$N13&lt;='DADOS e Estimativa'!I13,'DADOS e Estimativa'!I13&lt;='DADOS e Estimativa'!$O13),'DADOS e Estimativa'!I13,"excluído*"),"")</f>
        <v>excluído*</v>
      </c>
      <c r="J42" s="104">
        <f>IF('DADOS e Estimativa'!J13&gt;0,IF(AND('DADOS e Estimativa'!$N13&lt;='DADOS e Estimativa'!J13,'DADOS e Estimativa'!J13&lt;='DADOS e Estimativa'!$O13),'DADOS e Estimativa'!J13,"excluído*"),"")</f>
        <v>111</v>
      </c>
      <c r="K42" s="104">
        <f>IF('DADOS e Estimativa'!K13&gt;0,IF(AND('DADOS e Estimativa'!$N13&lt;='DADOS e Estimativa'!K13,'DADOS e Estimativa'!K13&lt;='DADOS e Estimativa'!$O13),'DADOS e Estimativa'!K13,"excluído*"),"")</f>
        <v>176</v>
      </c>
      <c r="L42" s="105">
        <f t="shared" si="37"/>
        <v>144.7</v>
      </c>
      <c r="M42" s="106"/>
      <c r="N42" s="107">
        <f t="shared" si="38"/>
        <v>4341</v>
      </c>
      <c r="O42" s="106"/>
    </row>
    <row r="43" ht="13.5" customHeight="1">
      <c r="A43" s="75"/>
      <c r="B43" s="109" t="s">
        <v>26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7">
        <f>N41+N42</f>
        <v>69208.8</v>
      </c>
      <c r="O43" s="118"/>
    </row>
    <row r="44" ht="86.25" customHeight="1">
      <c r="A44" s="114" t="s">
        <v>28</v>
      </c>
      <c r="B44" s="92" t="str">
        <f>IF('DADOS e Estimativa'!B15="","",'DADOS e Estimativa'!B15)</f>
        <v>1</v>
      </c>
      <c r="C44" s="93" t="str">
        <f>IF('DADOS e Estimativa'!C15="","",'DADOS e Estimativa'!C15)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44" s="94">
        <f>IF('DADOS e Estimativa'!D15="","",'DADOS e Estimativa'!D15)</f>
        <v>80</v>
      </c>
      <c r="E44" s="94" t="str">
        <f>IF('DADOS e Estimativa'!E15="","",'DADOS e Estimativa'!E15)</f>
        <v>m²</v>
      </c>
      <c r="F44" s="95">
        <f>IF('DADOS e Estimativa'!F15&gt;0,IF(AND('DADOS e Estimativa'!$N15&lt;='DADOS e Estimativa'!F15,'DADOS e Estimativa'!F15&lt;='DADOS e Estimativa'!$O15),'DADOS e Estimativa'!F15,"excluído*"),"")</f>
        <v>920</v>
      </c>
      <c r="G44" s="96">
        <f>IF('DADOS e Estimativa'!G15&gt;0,IF(AND('DADOS e Estimativa'!$N15&lt;='DADOS e Estimativa'!G15,'DADOS e Estimativa'!G15&lt;='DADOS e Estimativa'!$O15),'DADOS e Estimativa'!G15,"excluído*"),"")</f>
        <v>1425.46</v>
      </c>
      <c r="H44" s="96">
        <f>IF('DADOS e Estimativa'!H15&gt;0,IF(AND('DADOS e Estimativa'!$N15&lt;='DADOS e Estimativa'!H15,'DADOS e Estimativa'!H15&lt;='DADOS e Estimativa'!$O15),'DADOS e Estimativa'!H15,"excluído*"),"")</f>
        <v>989</v>
      </c>
      <c r="I44" s="96">
        <f>IF('DADOS e Estimativa'!I15&gt;0,IF(AND('DADOS e Estimativa'!$N15&lt;='DADOS e Estimativa'!I15,'DADOS e Estimativa'!I15&lt;='DADOS e Estimativa'!$O15),'DADOS e Estimativa'!I15,"excluído*"),"")</f>
        <v>1481.4</v>
      </c>
      <c r="J44" s="96" t="str">
        <f>IF('DADOS e Estimativa'!J15&gt;0,IF(AND('DADOS e Estimativa'!$N15&lt;='DADOS e Estimativa'!J15,'DADOS e Estimativa'!J15&lt;='DADOS e Estimativa'!$O15),'DADOS e Estimativa'!J15,"excluído*"),"")</f>
        <v>excluído*</v>
      </c>
      <c r="K44" s="96" t="str">
        <f>IF('DADOS e Estimativa'!K15&gt;0,IF(AND('DADOS e Estimativa'!$N15&lt;='DADOS e Estimativa'!K15,'DADOS e Estimativa'!K15&lt;='DADOS e Estimativa'!$O15),'DADOS e Estimativa'!K15,"excluído*"),"")</f>
        <v>excluído*</v>
      </c>
      <c r="L44" s="97">
        <f t="shared" ref="L44:L45" si="39">IF(SUM(F44:K44)&gt;0,ROUND(AVERAGE(F44:K44),2),"")</f>
        <v>1203.97</v>
      </c>
      <c r="M44" s="98"/>
      <c r="N44" s="115">
        <f t="shared" ref="N44:N45" si="40">IF(L44&lt;&gt;"",L44*D44,"")</f>
        <v>96317.6</v>
      </c>
      <c r="O44" s="116"/>
    </row>
    <row r="45" ht="36.75" customHeight="1">
      <c r="A45" s="44"/>
      <c r="B45" s="100" t="str">
        <f>IF('DADOS e Estimativa'!B16="","",'DADOS e Estimativa'!B16)</f>
        <v>2</v>
      </c>
      <c r="C45" s="101" t="str">
        <f>IF('DADOS e Estimativa'!C16="","",'DADOS e Estimativa'!C16)</f>
        <v>Carpete: tipo forração, alto tráfego, agulhada com base resinada, com espessura de 4 a 5 mm, na cor cinza grafite, devidamente instalados em tablados.</v>
      </c>
      <c r="D45" s="102">
        <f>IF('DADOS e Estimativa'!D16="","",'DADOS e Estimativa'!D16)</f>
        <v>40</v>
      </c>
      <c r="E45" s="102" t="str">
        <f>IF('DADOS e Estimativa'!E16="","",'DADOS e Estimativa'!E16)</f>
        <v>m²</v>
      </c>
      <c r="F45" s="103">
        <f>IF('DADOS e Estimativa'!F16&gt;0,IF(AND('DADOS e Estimativa'!$N16&lt;='DADOS e Estimativa'!F16,'DADOS e Estimativa'!F16&lt;='DADOS e Estimativa'!$O16),'DADOS e Estimativa'!F16,"excluído*"),"")</f>
        <v>280</v>
      </c>
      <c r="G45" s="104" t="str">
        <f>IF('DADOS e Estimativa'!G16&gt;0,IF(AND('DADOS e Estimativa'!$N16&lt;='DADOS e Estimativa'!G16,'DADOS e Estimativa'!G16&lt;='DADOS e Estimativa'!$O16),'DADOS e Estimativa'!G16,"excluído*"),"")</f>
        <v>excluído*</v>
      </c>
      <c r="H45" s="104">
        <f>IF('DADOS e Estimativa'!H16&gt;0,IF(AND('DADOS e Estimativa'!$N16&lt;='DADOS e Estimativa'!H16,'DADOS e Estimativa'!H16&lt;='DADOS e Estimativa'!$O16),'DADOS e Estimativa'!H16,"excluído*"),"")</f>
        <v>472</v>
      </c>
      <c r="I45" s="104" t="str">
        <f>IF('DADOS e Estimativa'!I16&gt;0,IF(AND('DADOS e Estimativa'!$N16&lt;='DADOS e Estimativa'!I16,'DADOS e Estimativa'!I16&lt;='DADOS e Estimativa'!$O16),'DADOS e Estimativa'!I16,"excluído*"),"")</f>
        <v>excluído*</v>
      </c>
      <c r="J45" s="104">
        <f>IF('DADOS e Estimativa'!J16&gt;0,IF(AND('DADOS e Estimativa'!$N16&lt;='DADOS e Estimativa'!J16,'DADOS e Estimativa'!J16&lt;='DADOS e Estimativa'!$O16),'DADOS e Estimativa'!J16,"excluído*"),"")</f>
        <v>111</v>
      </c>
      <c r="K45" s="104">
        <f>IF('DADOS e Estimativa'!K16&gt;0,IF(AND('DADOS e Estimativa'!$N16&lt;='DADOS e Estimativa'!K16,'DADOS e Estimativa'!K16&lt;='DADOS e Estimativa'!$O16),'DADOS e Estimativa'!K16,"excluído*"),"")</f>
        <v>176</v>
      </c>
      <c r="L45" s="105">
        <f t="shared" si="39"/>
        <v>259.75</v>
      </c>
      <c r="M45" s="106"/>
      <c r="N45" s="107">
        <f t="shared" si="40"/>
        <v>10390</v>
      </c>
      <c r="O45" s="106"/>
    </row>
    <row r="46" ht="13.5" customHeight="1">
      <c r="A46" s="75"/>
      <c r="B46" s="109" t="s">
        <v>26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7">
        <f>N44+N45</f>
        <v>106707.6</v>
      </c>
      <c r="O46" s="118"/>
    </row>
    <row r="47" ht="83.25" customHeight="1">
      <c r="A47" s="114" t="s">
        <v>29</v>
      </c>
      <c r="B47" s="92" t="str">
        <f>IF('DADOS e Estimativa'!B18="","",'DADOS e Estimativa'!B18)</f>
        <v>1</v>
      </c>
      <c r="C47" s="93" t="str">
        <f>IF('DADOS e Estimativa'!C18="","",'DADOS e Estimativa'!C18)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47" s="94">
        <f>IF('DADOS e Estimativa'!D18="","",'DADOS e Estimativa'!D18)</f>
        <v>60</v>
      </c>
      <c r="E47" s="94" t="str">
        <f>IF('DADOS e Estimativa'!E18="","",'DADOS e Estimativa'!E18)</f>
        <v>m²</v>
      </c>
      <c r="F47" s="95">
        <f>IF('DADOS e Estimativa'!F18&gt;0,IF(AND('DADOS e Estimativa'!$N18&lt;='DADOS e Estimativa'!F18,'DADOS e Estimativa'!F18&lt;='DADOS e Estimativa'!$O18),'DADOS e Estimativa'!F18,"excluído*"),"")</f>
        <v>1056.88</v>
      </c>
      <c r="G47" s="96">
        <f>IF('DADOS e Estimativa'!G18&gt;0,IF(AND('DADOS e Estimativa'!$N18&lt;='DADOS e Estimativa'!G18,'DADOS e Estimativa'!G18&lt;='DADOS e Estimativa'!$O18),'DADOS e Estimativa'!G18,"excluído*"),"")</f>
        <v>1442.33</v>
      </c>
      <c r="H47" s="96">
        <f>IF('DADOS e Estimativa'!H18&gt;0,IF(AND('DADOS e Estimativa'!$N18&lt;='DADOS e Estimativa'!H18,'DADOS e Estimativa'!H18&lt;='DADOS e Estimativa'!$O18),'DADOS e Estimativa'!H18,"excluído*"),"")</f>
        <v>1379</v>
      </c>
      <c r="I47" s="96">
        <f>IF('DADOS e Estimativa'!I18&gt;0,IF(AND('DADOS e Estimativa'!$N18&lt;='DADOS e Estimativa'!I18,'DADOS e Estimativa'!I18&lt;='DADOS e Estimativa'!$O18),'DADOS e Estimativa'!I18,"excluído*"),"")</f>
        <v>1702.8</v>
      </c>
      <c r="J47" s="96" t="str">
        <f>IF('DADOS e Estimativa'!J18&gt;0,IF(AND('DADOS e Estimativa'!$N18&lt;='DADOS e Estimativa'!J18,'DADOS e Estimativa'!J18&lt;='DADOS e Estimativa'!$O18),'DADOS e Estimativa'!J18,"excluído*"),"")</f>
        <v>excluído*</v>
      </c>
      <c r="K47" s="96" t="str">
        <f>IF('DADOS e Estimativa'!K18&gt;0,IF(AND('DADOS e Estimativa'!$N18&lt;='DADOS e Estimativa'!K18,'DADOS e Estimativa'!K18&lt;='DADOS e Estimativa'!$O18),'DADOS e Estimativa'!K18,"excluído*"),"")</f>
        <v>excluído*</v>
      </c>
      <c r="L47" s="97">
        <f t="shared" ref="L47:L48" si="41">IF(SUM(F47:K47)&gt;0,ROUND(AVERAGE(F47:K47),2),"")</f>
        <v>1395.25</v>
      </c>
      <c r="M47" s="98"/>
      <c r="N47" s="115">
        <f t="shared" ref="N47:N48" si="42">IF(L47&lt;&gt;"",L47*D47,"")</f>
        <v>83715</v>
      </c>
      <c r="O47" s="116"/>
    </row>
    <row r="48" ht="36.75" customHeight="1">
      <c r="A48" s="44"/>
      <c r="B48" s="100" t="str">
        <f>IF('DADOS e Estimativa'!B19="","",'DADOS e Estimativa'!B19)</f>
        <v>2</v>
      </c>
      <c r="C48" s="101" t="str">
        <f>IF('DADOS e Estimativa'!C19="","",'DADOS e Estimativa'!C19)</f>
        <v>Carpete: tipo forração, alto tráfego, agulhada com base resinada, com espessura de 4 a 5 mm, na cor cinza grafite, devidamente instalados em tablados.</v>
      </c>
      <c r="D48" s="102">
        <f>IF('DADOS e Estimativa'!D19="","",'DADOS e Estimativa'!D19)</f>
        <v>30</v>
      </c>
      <c r="E48" s="102" t="str">
        <f>IF('DADOS e Estimativa'!E19="","",'DADOS e Estimativa'!E19)</f>
        <v>m²</v>
      </c>
      <c r="F48" s="103">
        <f>IF('DADOS e Estimativa'!F19&gt;0,IF(AND('DADOS e Estimativa'!$N19&lt;='DADOS e Estimativa'!F19,'DADOS e Estimativa'!F19&lt;='DADOS e Estimativa'!$O19),'DADOS e Estimativa'!F19,"excluído*"),"")</f>
        <v>416.88</v>
      </c>
      <c r="G48" s="104" t="str">
        <f>IF('DADOS e Estimativa'!G19&gt;0,IF(AND('DADOS e Estimativa'!$N19&lt;='DADOS e Estimativa'!G19,'DADOS e Estimativa'!G19&lt;='DADOS e Estimativa'!$O19),'DADOS e Estimativa'!G19,"excluído*"),"")</f>
        <v>excluído*</v>
      </c>
      <c r="H48" s="104" t="str">
        <f>IF('DADOS e Estimativa'!H19&gt;0,IF(AND('DADOS e Estimativa'!$N19&lt;='DADOS e Estimativa'!H19,'DADOS e Estimativa'!H19&lt;='DADOS e Estimativa'!$O19),'DADOS e Estimativa'!H19,"excluído*"),"")</f>
        <v>excluído*</v>
      </c>
      <c r="I48" s="104" t="str">
        <f>IF('DADOS e Estimativa'!I19&gt;0,IF(AND('DADOS e Estimativa'!$N19&lt;='DADOS e Estimativa'!I19,'DADOS e Estimativa'!I19&lt;='DADOS e Estimativa'!$O19),'DADOS e Estimativa'!I19,"excluído*"),"")</f>
        <v>excluído*</v>
      </c>
      <c r="J48" s="104">
        <f>IF('DADOS e Estimativa'!J19&gt;0,IF(AND('DADOS e Estimativa'!$N19&lt;='DADOS e Estimativa'!J19,'DADOS e Estimativa'!J19&lt;='DADOS e Estimativa'!$O19),'DADOS e Estimativa'!J19,"excluído*"),"")</f>
        <v>111</v>
      </c>
      <c r="K48" s="104">
        <f>IF('DADOS e Estimativa'!K19&gt;0,IF(AND('DADOS e Estimativa'!$N19&lt;='DADOS e Estimativa'!K19,'DADOS e Estimativa'!K19&lt;='DADOS e Estimativa'!$O19),'DADOS e Estimativa'!K19,"excluído*"),"")</f>
        <v>188</v>
      </c>
      <c r="L48" s="105">
        <f t="shared" si="41"/>
        <v>238.63</v>
      </c>
      <c r="M48" s="106"/>
      <c r="N48" s="107">
        <f t="shared" si="42"/>
        <v>7158.9</v>
      </c>
      <c r="O48" s="106"/>
    </row>
    <row r="49" ht="13.5" customHeight="1">
      <c r="A49" s="75"/>
      <c r="B49" s="109" t="s">
        <v>26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117">
        <f>N47+N48</f>
        <v>90873.9</v>
      </c>
      <c r="O49" s="118"/>
    </row>
    <row r="50" ht="83.25" customHeight="1">
      <c r="A50" s="114" t="s">
        <v>30</v>
      </c>
      <c r="B50" s="92" t="str">
        <f>IF('DADOS e Estimativa'!B21="","",'DADOS e Estimativa'!B21)</f>
        <v>1</v>
      </c>
      <c r="C50" s="93" t="str">
        <f>IF('DADOS e Estimativa'!C21="","",'DADOS e Estimativa'!C21)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50" s="94">
        <f>IF('DADOS e Estimativa'!D21="","",'DADOS e Estimativa'!D21)</f>
        <v>60</v>
      </c>
      <c r="E50" s="94" t="str">
        <f>IF('DADOS e Estimativa'!E21="","",'DADOS e Estimativa'!E21)</f>
        <v>m²</v>
      </c>
      <c r="F50" s="95">
        <f>IF('DADOS e Estimativa'!F21&gt;0,IF(AND('DADOS e Estimativa'!$N21&lt;='DADOS e Estimativa'!F21,'DADOS e Estimativa'!F21&lt;='DADOS e Estimativa'!$O21),'DADOS e Estimativa'!F21,"excluído*"),"")</f>
        <v>1036.25</v>
      </c>
      <c r="G50" s="96">
        <f>IF('DADOS e Estimativa'!G21&gt;0,IF(AND('DADOS e Estimativa'!$N21&lt;='DADOS e Estimativa'!G21,'DADOS e Estimativa'!G21&lt;='DADOS e Estimativa'!$O21),'DADOS e Estimativa'!G21,"excluído*"),"")</f>
        <v>1575.3</v>
      </c>
      <c r="H50" s="96">
        <f>IF('DADOS e Estimativa'!H21&gt;0,IF(AND('DADOS e Estimativa'!$N21&lt;='DADOS e Estimativa'!H21,'DADOS e Estimativa'!H21&lt;='DADOS e Estimativa'!$O21),'DADOS e Estimativa'!H21,"excluído*"),"")</f>
        <v>1530</v>
      </c>
      <c r="I50" s="96">
        <f>IF('DADOS e Estimativa'!I21&gt;0,IF(AND('DADOS e Estimativa'!$N21&lt;='DADOS e Estimativa'!I21,'DADOS e Estimativa'!I21&lt;='DADOS e Estimativa'!$O21),'DADOS e Estimativa'!I21,"excluído*"),"")</f>
        <v>1686.6</v>
      </c>
      <c r="J50" s="96" t="str">
        <f>IF('DADOS e Estimativa'!J21&gt;0,IF(AND('DADOS e Estimativa'!$N21&lt;='DADOS e Estimativa'!J21,'DADOS e Estimativa'!J21&lt;='DADOS e Estimativa'!$O21),'DADOS e Estimativa'!J21,"excluído*"),"")</f>
        <v>excluído*</v>
      </c>
      <c r="K50" s="96" t="str">
        <f>IF('DADOS e Estimativa'!K21&gt;0,IF(AND('DADOS e Estimativa'!$N21&lt;='DADOS e Estimativa'!K21,'DADOS e Estimativa'!K21&lt;='DADOS e Estimativa'!$O21),'DADOS e Estimativa'!K21,"excluído*"),"")</f>
        <v>excluído*</v>
      </c>
      <c r="L50" s="97">
        <f t="shared" ref="L50:L51" si="43">IF(SUM(F50:K50)&gt;0,ROUND(AVERAGE(F50:K50),2),"")</f>
        <v>1457.04</v>
      </c>
      <c r="M50" s="98"/>
      <c r="N50" s="115">
        <f t="shared" ref="N50:N51" si="44">IF(L50&lt;&gt;"",L50*D50,"")</f>
        <v>87422.4</v>
      </c>
      <c r="O50" s="116"/>
    </row>
    <row r="51" ht="36.75" customHeight="1">
      <c r="A51" s="44"/>
      <c r="B51" s="100" t="str">
        <f>IF('DADOS e Estimativa'!B22="","",'DADOS e Estimativa'!B22)</f>
        <v>2</v>
      </c>
      <c r="C51" s="101" t="str">
        <f>IF('DADOS e Estimativa'!C22="","",'DADOS e Estimativa'!C22)</f>
        <v>Carpete: tipo forração, alto tráfego, agulhada com base resinada, com espessura de 4 a 5 mm, na cor cinza grafite, devidamente instalados em tablados.</v>
      </c>
      <c r="D51" s="102">
        <f>IF('DADOS e Estimativa'!D22="","",'DADOS e Estimativa'!D22)</f>
        <v>30</v>
      </c>
      <c r="E51" s="102" t="str">
        <f>IF('DADOS e Estimativa'!E22="","",'DADOS e Estimativa'!E22)</f>
        <v>m²</v>
      </c>
      <c r="F51" s="103">
        <f>IF('DADOS e Estimativa'!F22&gt;0,IF(AND('DADOS e Estimativa'!$N22&lt;='DADOS e Estimativa'!F22,'DADOS e Estimativa'!F22&lt;='DADOS e Estimativa'!$O22),'DADOS e Estimativa'!F22,"excluído*"),"")</f>
        <v>396.25</v>
      </c>
      <c r="G51" s="104">
        <f>IF('DADOS e Estimativa'!G22&gt;0,IF(AND('DADOS e Estimativa'!$N22&lt;='DADOS e Estimativa'!G22,'DADOS e Estimativa'!G22&lt;='DADOS e Estimativa'!$O22),'DADOS e Estimativa'!G22,"excluído*"),"")</f>
        <v>71.8</v>
      </c>
      <c r="H51" s="104" t="str">
        <f>IF('DADOS e Estimativa'!H22&gt;0,IF(AND('DADOS e Estimativa'!$N22&lt;='DADOS e Estimativa'!H22,'DADOS e Estimativa'!H22&lt;='DADOS e Estimativa'!$O22),'DADOS e Estimativa'!H22,"excluído*"),"")</f>
        <v>excluído*</v>
      </c>
      <c r="I51" s="104">
        <f>IF('DADOS e Estimativa'!I22&gt;0,IF(AND('DADOS e Estimativa'!$N22&lt;='DADOS e Estimativa'!I22,'DADOS e Estimativa'!I22&lt;='DADOS e Estimativa'!$O22),'DADOS e Estimativa'!I22,"excluído*"),"")</f>
        <v>640.8</v>
      </c>
      <c r="J51" s="104">
        <f>IF('DADOS e Estimativa'!J22&gt;0,IF(AND('DADOS e Estimativa'!$N22&lt;='DADOS e Estimativa'!J22,'DADOS e Estimativa'!J22&lt;='DADOS e Estimativa'!$O22),'DADOS e Estimativa'!J22,"excluído*"),"")</f>
        <v>111</v>
      </c>
      <c r="K51" s="104">
        <f>IF('DADOS e Estimativa'!K22&gt;0,IF(AND('DADOS e Estimativa'!$N22&lt;='DADOS e Estimativa'!K22,'DADOS e Estimativa'!K22&lt;='DADOS e Estimativa'!$O22),'DADOS e Estimativa'!K22,"excluído*"),"")</f>
        <v>188</v>
      </c>
      <c r="L51" s="105">
        <f t="shared" si="43"/>
        <v>281.57</v>
      </c>
      <c r="M51" s="106"/>
      <c r="N51" s="107">
        <f t="shared" si="44"/>
        <v>8447.1</v>
      </c>
      <c r="O51" s="106"/>
    </row>
    <row r="52" ht="13.5" customHeight="1">
      <c r="A52" s="75"/>
      <c r="B52" s="109" t="s">
        <v>26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17">
        <f>N50+N51</f>
        <v>95869.5</v>
      </c>
      <c r="O52" s="118"/>
    </row>
    <row r="53" ht="83.25" customHeight="1">
      <c r="A53" s="114" t="s">
        <v>31</v>
      </c>
      <c r="B53" s="92" t="str">
        <f>IF('DADOS e Estimativa'!B24="","",'DADOS e Estimativa'!B24)</f>
        <v>1</v>
      </c>
      <c r="C53" s="93" t="str">
        <f>IF('DADOS e Estimativa'!C24="","",'DADOS e Estimativa'!C24)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53" s="94">
        <f>IF('DADOS e Estimativa'!D24="","",'DADOS e Estimativa'!D24)</f>
        <v>60</v>
      </c>
      <c r="E53" s="94" t="str">
        <f>IF('DADOS e Estimativa'!E24="","",'DADOS e Estimativa'!E24)</f>
        <v>m²</v>
      </c>
      <c r="F53" s="95">
        <f>IF('DADOS e Estimativa'!F24&gt;0,IF(AND('DADOS e Estimativa'!$N24&lt;='DADOS e Estimativa'!F24,'DADOS e Estimativa'!F24&lt;='DADOS e Estimativa'!$O24),'DADOS e Estimativa'!F24,"excluído*"),"")</f>
        <v>983.75</v>
      </c>
      <c r="G53" s="96">
        <f>IF('DADOS e Estimativa'!G24&gt;0,IF(AND('DADOS e Estimativa'!$N24&lt;='DADOS e Estimativa'!G24,'DADOS e Estimativa'!G24&lt;='DADOS e Estimativa'!$O24),'DADOS e Estimativa'!G24,"excluído*"),"")</f>
        <v>1468.63</v>
      </c>
      <c r="H53" s="96">
        <f>IF('DADOS e Estimativa'!H24&gt;0,IF(AND('DADOS e Estimativa'!$N24&lt;='DADOS e Estimativa'!H24,'DADOS e Estimativa'!H24&lt;='DADOS e Estimativa'!$O24),'DADOS e Estimativa'!H24,"excluído*"),"")</f>
        <v>1247</v>
      </c>
      <c r="I53" s="96">
        <f>IF('DADOS e Estimativa'!I24&gt;0,IF(AND('DADOS e Estimativa'!$N24&lt;='DADOS e Estimativa'!I24,'DADOS e Estimativa'!I24&lt;='DADOS e Estimativa'!$O24),'DADOS e Estimativa'!I24,"excluído*"),"")</f>
        <v>1641.6</v>
      </c>
      <c r="J53" s="96" t="str">
        <f>IF('DADOS e Estimativa'!J24&gt;0,IF(AND('DADOS e Estimativa'!$N24&lt;='DADOS e Estimativa'!J24,'DADOS e Estimativa'!J24&lt;='DADOS e Estimativa'!$O24),'DADOS e Estimativa'!J24,"excluído*"),"")</f>
        <v>excluído*</v>
      </c>
      <c r="K53" s="96" t="str">
        <f>IF('DADOS e Estimativa'!K24&gt;0,IF(AND('DADOS e Estimativa'!$N24&lt;='DADOS e Estimativa'!K24,'DADOS e Estimativa'!K24&lt;='DADOS e Estimativa'!$O24),'DADOS e Estimativa'!K24,"excluído*"),"")</f>
        <v>excluído*</v>
      </c>
      <c r="L53" s="97">
        <f t="shared" ref="L53:L54" si="45">IF(SUM(F53:K53)&gt;0,ROUND(AVERAGE(F53:K53),2),"")</f>
        <v>1335.25</v>
      </c>
      <c r="M53" s="98"/>
      <c r="N53" s="115">
        <f t="shared" ref="N53:N54" si="46">IF(L53&lt;&gt;"",L53*D53,"")</f>
        <v>80115</v>
      </c>
      <c r="O53" s="116"/>
    </row>
    <row r="54" ht="36.0" customHeight="1">
      <c r="A54" s="44"/>
      <c r="B54" s="100" t="str">
        <f>IF('DADOS e Estimativa'!B25="","",'DADOS e Estimativa'!B25)</f>
        <v>2</v>
      </c>
      <c r="C54" s="101" t="str">
        <f>IF('DADOS e Estimativa'!C25="","",'DADOS e Estimativa'!C25)</f>
        <v>Carpete: tipo forração, alto tráfego, agulhada com base resinada, com espessura de 4 a 5 mm, na cor cinza grafite, devidamente instalados em tablados.</v>
      </c>
      <c r="D54" s="102">
        <f>IF('DADOS e Estimativa'!D25="","",'DADOS e Estimativa'!D25)</f>
        <v>30</v>
      </c>
      <c r="E54" s="102" t="str">
        <f>IF('DADOS e Estimativa'!E25="","",'DADOS e Estimativa'!E25)</f>
        <v>m²</v>
      </c>
      <c r="F54" s="103">
        <f>IF('DADOS e Estimativa'!F25&gt;0,IF(AND('DADOS e Estimativa'!$N25&lt;='DADOS e Estimativa'!F25,'DADOS e Estimativa'!F25&lt;='DADOS e Estimativa'!$O25),'DADOS e Estimativa'!F25,"excluído*"),"")</f>
        <v>343.75</v>
      </c>
      <c r="G54" s="104" t="str">
        <f>IF('DADOS e Estimativa'!G25&gt;0,IF(AND('DADOS e Estimativa'!$N25&lt;='DADOS e Estimativa'!G25,'DADOS e Estimativa'!G25&lt;='DADOS e Estimativa'!$O25),'DADOS e Estimativa'!G25,"excluído*"),"")</f>
        <v>excluído*</v>
      </c>
      <c r="H54" s="104" t="str">
        <f>IF('DADOS e Estimativa'!H25&gt;0,IF(AND('DADOS e Estimativa'!$N25&lt;='DADOS e Estimativa'!H25,'DADOS e Estimativa'!H25&lt;='DADOS e Estimativa'!$O25),'DADOS e Estimativa'!H25,"excluído*"),"")</f>
        <v>excluído*</v>
      </c>
      <c r="I54" s="104" t="str">
        <f>IF('DADOS e Estimativa'!I25&gt;0,IF(AND('DADOS e Estimativa'!$N25&lt;='DADOS e Estimativa'!I25,'DADOS e Estimativa'!I25&lt;='DADOS e Estimativa'!$O25),'DADOS e Estimativa'!I25,"excluído*"),"")</f>
        <v>excluído*</v>
      </c>
      <c r="J54" s="104">
        <f>IF('DADOS e Estimativa'!J25&gt;0,IF(AND('DADOS e Estimativa'!$N25&lt;='DADOS e Estimativa'!J25,'DADOS e Estimativa'!J25&lt;='DADOS e Estimativa'!$O25),'DADOS e Estimativa'!J25,"excluído*"),"")</f>
        <v>111</v>
      </c>
      <c r="K54" s="104">
        <f>IF('DADOS e Estimativa'!K25&gt;0,IF(AND('DADOS e Estimativa'!$N25&lt;='DADOS e Estimativa'!K25,'DADOS e Estimativa'!K25&lt;='DADOS e Estimativa'!$O25),'DADOS e Estimativa'!K25,"excluído*"),"")</f>
        <v>188</v>
      </c>
      <c r="L54" s="105">
        <f t="shared" si="45"/>
        <v>214.25</v>
      </c>
      <c r="M54" s="106"/>
      <c r="N54" s="107">
        <f t="shared" si="46"/>
        <v>6427.5</v>
      </c>
      <c r="O54" s="106"/>
    </row>
    <row r="55" ht="13.5" customHeight="1">
      <c r="A55" s="75"/>
      <c r="B55" s="109" t="s">
        <v>26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1"/>
      <c r="N55" s="117">
        <f>N53+N54</f>
        <v>86542.5</v>
      </c>
      <c r="O55" s="118"/>
    </row>
    <row r="56" ht="82.5" customHeight="1">
      <c r="A56" s="114" t="s">
        <v>32</v>
      </c>
      <c r="B56" s="92" t="str">
        <f>IF('DADOS e Estimativa'!B27="","",'DADOS e Estimativa'!B27)</f>
        <v>1</v>
      </c>
      <c r="C56" s="93" t="str">
        <f>IF('DADOS e Estimativa'!C27="","",'DADOS e Estimativa'!C27)</f>
        <v>Fabricação e instalação de Tablados carpetados para salas de audiências. Módulos em compensado laminado naval, espessura de 15mm, medindo 2 m de comprimento, 1 m de largura e 0,15 m de altura, unidos por parafusos para atingir a medida necessitada. Após a montagem dos módulos no local, o tablado deve receber acabamento com carpete tipo forração, na cor cinza grafite.</v>
      </c>
      <c r="D56" s="94">
        <f>IF('DADOS e Estimativa'!D27="","",'DADOS e Estimativa'!D27)</f>
        <v>60</v>
      </c>
      <c r="E56" s="94" t="str">
        <f>IF('DADOS e Estimativa'!E27="","",'DADOS e Estimativa'!E27)</f>
        <v>m²</v>
      </c>
      <c r="F56" s="95">
        <f>IF('DADOS e Estimativa'!F27&gt;0,IF(AND('DADOS e Estimativa'!$N27&lt;='DADOS e Estimativa'!F27,'DADOS e Estimativa'!F27&lt;='DADOS e Estimativa'!$O27),'DADOS e Estimativa'!F27,"excluído*"),"")</f>
        <v>931.25</v>
      </c>
      <c r="G56" s="96">
        <f>IF('DADOS e Estimativa'!G27&gt;0,IF(AND('DADOS e Estimativa'!$N27&lt;='DADOS e Estimativa'!G27,'DADOS e Estimativa'!G27&lt;='DADOS e Estimativa'!$O27),'DADOS e Estimativa'!G27,"excluído*"),"")</f>
        <v>1534.28</v>
      </c>
      <c r="H56" s="96">
        <f>IF('DADOS e Estimativa'!H27&gt;0,IF(AND('DADOS e Estimativa'!$N27&lt;='DADOS e Estimativa'!H27,'DADOS e Estimativa'!H27&lt;='DADOS e Estimativa'!$O27),'DADOS e Estimativa'!H27,"excluído*"),"")</f>
        <v>1106</v>
      </c>
      <c r="I56" s="96">
        <f>IF('DADOS e Estimativa'!I27&gt;0,IF(AND('DADOS e Estimativa'!$N27&lt;='DADOS e Estimativa'!I27,'DADOS e Estimativa'!I27&lt;='DADOS e Estimativa'!$O27),'DADOS e Estimativa'!I27,"excluído*"),"")</f>
        <v>1645.8</v>
      </c>
      <c r="J56" s="96" t="str">
        <f>IF('DADOS e Estimativa'!J27&gt;0,IF(AND('DADOS e Estimativa'!$N27&lt;='DADOS e Estimativa'!J27,'DADOS e Estimativa'!J27&lt;='DADOS e Estimativa'!$O27),'DADOS e Estimativa'!J27,"excluído*"),"")</f>
        <v>excluído*</v>
      </c>
      <c r="K56" s="96" t="str">
        <f>IF('DADOS e Estimativa'!K27&gt;0,IF(AND('DADOS e Estimativa'!$N27&lt;='DADOS e Estimativa'!K27,'DADOS e Estimativa'!K27&lt;='DADOS e Estimativa'!$O27),'DADOS e Estimativa'!K27,"excluído*"),"")</f>
        <v>excluído*</v>
      </c>
      <c r="L56" s="97">
        <f t="shared" ref="L56:L57" si="47">IF(SUM(F56:K56)&gt;0,ROUND(AVERAGE(F56:K56),2),"")</f>
        <v>1304.33</v>
      </c>
      <c r="M56" s="98"/>
      <c r="N56" s="115">
        <f t="shared" ref="N56:N57" si="48">IF(L56&lt;&gt;"",L56*D56,"")</f>
        <v>78259.8</v>
      </c>
      <c r="O56" s="116"/>
    </row>
    <row r="57" ht="35.25" customHeight="1">
      <c r="A57" s="44"/>
      <c r="B57" s="100" t="str">
        <f>IF('DADOS e Estimativa'!B28="","",'DADOS e Estimativa'!B28)</f>
        <v>2</v>
      </c>
      <c r="C57" s="101" t="str">
        <f>IF('DADOS e Estimativa'!C28="","",'DADOS e Estimativa'!C28)</f>
        <v>Carpete: tipo forração, alto tráfego, agulhada com base resinada, com espessura de 4 a 5 mm, na cor cinza grafite, devidamente instalados em tablados.</v>
      </c>
      <c r="D57" s="102">
        <f>IF('DADOS e Estimativa'!D28="","",'DADOS e Estimativa'!D28)</f>
        <v>30</v>
      </c>
      <c r="E57" s="102" t="str">
        <f>IF('DADOS e Estimativa'!E28="","",'DADOS e Estimativa'!E28)</f>
        <v>m²</v>
      </c>
      <c r="F57" s="103">
        <f>IF('DADOS e Estimativa'!F28&gt;0,IF(AND('DADOS e Estimativa'!$N28&lt;='DADOS e Estimativa'!F28,'DADOS e Estimativa'!F28&lt;='DADOS e Estimativa'!$O28),'DADOS e Estimativa'!F28,"excluído*"),"")</f>
        <v>291.25</v>
      </c>
      <c r="G57" s="104" t="str">
        <f>IF('DADOS e Estimativa'!G28&gt;0,IF(AND('DADOS e Estimativa'!$N28&lt;='DADOS e Estimativa'!G28,'DADOS e Estimativa'!G28&lt;='DADOS e Estimativa'!$O28),'DADOS e Estimativa'!G28,"excluído*"),"")</f>
        <v>excluído*</v>
      </c>
      <c r="H57" s="104" t="str">
        <f>IF('DADOS e Estimativa'!H28&gt;0,IF(AND('DADOS e Estimativa'!$N28&lt;='DADOS e Estimativa'!H28,'DADOS e Estimativa'!H28&lt;='DADOS e Estimativa'!$O28),'DADOS e Estimativa'!H28,"excluído*"),"")</f>
        <v>excluído*</v>
      </c>
      <c r="I57" s="104" t="str">
        <f>IF('DADOS e Estimativa'!I28&gt;0,IF(AND('DADOS e Estimativa'!$N28&lt;='DADOS e Estimativa'!I28,'DADOS e Estimativa'!I28&lt;='DADOS e Estimativa'!$O28),'DADOS e Estimativa'!I28,"excluído*"),"")</f>
        <v>excluído*</v>
      </c>
      <c r="J57" s="104">
        <f>IF('DADOS e Estimativa'!J28&gt;0,IF(AND('DADOS e Estimativa'!$N28&lt;='DADOS e Estimativa'!J28,'DADOS e Estimativa'!J28&lt;='DADOS e Estimativa'!$O28),'DADOS e Estimativa'!J28,"excluído*"),"")</f>
        <v>111</v>
      </c>
      <c r="K57" s="104">
        <f>IF('DADOS e Estimativa'!K28&gt;0,IF(AND('DADOS e Estimativa'!$N28&lt;='DADOS e Estimativa'!K28,'DADOS e Estimativa'!K28&lt;='DADOS e Estimativa'!$O28),'DADOS e Estimativa'!K28,"excluído*"),"")</f>
        <v>188</v>
      </c>
      <c r="L57" s="105">
        <f t="shared" si="47"/>
        <v>196.75</v>
      </c>
      <c r="M57" s="106"/>
      <c r="N57" s="107">
        <f t="shared" si="48"/>
        <v>5902.5</v>
      </c>
      <c r="O57" s="106"/>
    </row>
    <row r="58" ht="13.5" customHeight="1">
      <c r="A58" s="119"/>
      <c r="B58" s="120" t="s">
        <v>26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112">
        <f>N56+N57</f>
        <v>84162.3</v>
      </c>
      <c r="O58" s="113"/>
    </row>
    <row r="59" ht="14.25" customHeight="1">
      <c r="A59" s="121"/>
      <c r="B59" s="121"/>
      <c r="C59" s="121"/>
      <c r="D59" s="80"/>
      <c r="E59" s="80"/>
      <c r="F59" s="121"/>
      <c r="G59" s="121"/>
      <c r="H59" s="121"/>
      <c r="I59" s="121"/>
      <c r="J59" s="121"/>
      <c r="K59" s="121"/>
      <c r="L59" s="121"/>
      <c r="M59" s="122"/>
      <c r="N59" s="121"/>
      <c r="O59" s="121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ht="12.75" customHeight="1">
      <c r="A60" s="124" t="s">
        <v>38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ht="12.75" customHeight="1">
      <c r="A61" s="125"/>
      <c r="B61" s="126"/>
      <c r="C61" s="43"/>
      <c r="F61" s="82"/>
      <c r="G61" s="82"/>
      <c r="H61" s="82"/>
      <c r="I61" s="82"/>
      <c r="J61" s="82"/>
      <c r="K61" s="82"/>
      <c r="L61" s="82"/>
    </row>
    <row r="62" ht="12.75" customHeight="1">
      <c r="D62" s="82"/>
      <c r="E62" s="82"/>
    </row>
    <row r="63" ht="12.75" customHeight="1">
      <c r="D63" s="82"/>
      <c r="E63" s="82"/>
    </row>
    <row r="64" ht="12.75" customHeight="1">
      <c r="D64" s="82"/>
      <c r="E64" s="82"/>
    </row>
    <row r="65" ht="12.75" customHeight="1">
      <c r="D65" s="82"/>
      <c r="E65" s="82"/>
    </row>
    <row r="66" ht="12.75" customHeight="1">
      <c r="D66" s="82"/>
      <c r="E66" s="82"/>
    </row>
    <row r="67" ht="12.75" customHeight="1">
      <c r="D67" s="82"/>
      <c r="E67" s="82"/>
    </row>
    <row r="68" ht="12.75" customHeight="1">
      <c r="D68" s="82"/>
      <c r="E68" s="82"/>
    </row>
    <row r="69" ht="12.75" customHeight="1">
      <c r="D69" s="82"/>
      <c r="E69" s="82"/>
    </row>
    <row r="70" ht="12.75" customHeight="1">
      <c r="D70" s="82"/>
      <c r="E70" s="82"/>
    </row>
    <row r="71" ht="12.75" customHeight="1">
      <c r="D71" s="82"/>
      <c r="E71" s="82"/>
    </row>
    <row r="72" ht="12.75" customHeight="1">
      <c r="D72" s="82"/>
      <c r="E72" s="82"/>
    </row>
    <row r="73" ht="12.75" customHeight="1">
      <c r="D73" s="82"/>
      <c r="E73" s="82"/>
    </row>
    <row r="74" ht="12.75" customHeight="1">
      <c r="D74" s="82"/>
      <c r="E74" s="82"/>
    </row>
    <row r="75" ht="12.75" customHeight="1">
      <c r="D75" s="82"/>
      <c r="E75" s="82"/>
    </row>
    <row r="76" ht="12.75" customHeight="1">
      <c r="D76" s="82"/>
      <c r="E76" s="82"/>
    </row>
    <row r="77" ht="12.75" customHeight="1">
      <c r="D77" s="82"/>
      <c r="E77" s="82"/>
    </row>
    <row r="78" ht="12.75" customHeight="1">
      <c r="D78" s="82"/>
      <c r="E78" s="82"/>
    </row>
    <row r="79" ht="12.75" customHeight="1">
      <c r="D79" s="82"/>
      <c r="E79" s="82"/>
    </row>
    <row r="80" ht="12.75" customHeight="1">
      <c r="D80" s="82"/>
      <c r="E80" s="82"/>
    </row>
    <row r="81" ht="12.75" customHeight="1">
      <c r="D81" s="82"/>
      <c r="E81" s="82"/>
    </row>
    <row r="82" ht="12.75" customHeight="1">
      <c r="D82" s="82"/>
      <c r="E82" s="82"/>
    </row>
    <row r="83" ht="12.75" customHeight="1">
      <c r="D83" s="82"/>
      <c r="E83" s="82"/>
    </row>
    <row r="84" ht="12.75" customHeight="1">
      <c r="D84" s="82"/>
      <c r="E84" s="82"/>
    </row>
    <row r="85" ht="12.75" customHeight="1">
      <c r="D85" s="82"/>
      <c r="E85" s="82"/>
    </row>
    <row r="86" ht="12.75" customHeight="1">
      <c r="D86" s="82"/>
      <c r="E86" s="82"/>
    </row>
    <row r="87" ht="12.75" customHeight="1">
      <c r="D87" s="82"/>
      <c r="E87" s="82"/>
    </row>
    <row r="88" ht="12.75" customHeight="1">
      <c r="D88" s="82"/>
      <c r="E88" s="82"/>
    </row>
    <row r="89" ht="12.75" customHeight="1">
      <c r="D89" s="82"/>
      <c r="E89" s="82"/>
    </row>
    <row r="90" ht="12.75" customHeight="1">
      <c r="D90" s="82"/>
      <c r="E90" s="82"/>
    </row>
    <row r="91" ht="12.75" customHeight="1">
      <c r="D91" s="82"/>
      <c r="E91" s="82"/>
    </row>
    <row r="92" ht="12.75" customHeight="1">
      <c r="D92" s="82"/>
      <c r="E92" s="82"/>
    </row>
    <row r="93" ht="12.75" customHeight="1">
      <c r="D93" s="82"/>
      <c r="E93" s="82"/>
    </row>
    <row r="94" ht="12.75" customHeight="1">
      <c r="D94" s="82"/>
      <c r="E94" s="82"/>
    </row>
    <row r="95" ht="12.75" customHeight="1">
      <c r="D95" s="82"/>
      <c r="E95" s="82"/>
    </row>
    <row r="96" ht="12.75" customHeight="1">
      <c r="D96" s="82"/>
      <c r="E96" s="82"/>
    </row>
    <row r="97" ht="12.75" customHeight="1">
      <c r="D97" s="82"/>
      <c r="E97" s="82"/>
    </row>
    <row r="98" ht="12.75" customHeight="1">
      <c r="D98" s="82"/>
      <c r="E98" s="82"/>
    </row>
    <row r="99" ht="12.75" customHeight="1">
      <c r="D99" s="82"/>
      <c r="E99" s="82"/>
    </row>
    <row r="100" ht="12.75" customHeight="1">
      <c r="D100" s="82"/>
      <c r="E100" s="82"/>
    </row>
    <row r="101" ht="12.75" customHeight="1">
      <c r="D101" s="82"/>
      <c r="E101" s="82"/>
    </row>
    <row r="102" ht="12.75" customHeight="1">
      <c r="D102" s="82"/>
      <c r="E102" s="82"/>
    </row>
    <row r="103" ht="12.75" customHeight="1">
      <c r="D103" s="82"/>
      <c r="E103" s="82"/>
    </row>
    <row r="104" ht="12.75" customHeight="1">
      <c r="D104" s="82"/>
      <c r="E104" s="82"/>
    </row>
    <row r="105" ht="12.75" customHeight="1">
      <c r="D105" s="82"/>
      <c r="E105" s="82"/>
    </row>
    <row r="106" ht="12.75" customHeight="1">
      <c r="D106" s="82"/>
      <c r="E106" s="82"/>
    </row>
    <row r="107" ht="12.75" customHeight="1">
      <c r="D107" s="82"/>
      <c r="E107" s="82"/>
    </row>
    <row r="108" ht="12.75" customHeight="1">
      <c r="D108" s="82"/>
      <c r="E108" s="82"/>
    </row>
    <row r="109" ht="12.75" customHeight="1">
      <c r="D109" s="82"/>
      <c r="E109" s="82"/>
    </row>
    <row r="110" ht="12.75" customHeight="1">
      <c r="D110" s="82"/>
      <c r="E110" s="82"/>
    </row>
    <row r="111" ht="12.75" customHeight="1">
      <c r="D111" s="82"/>
      <c r="E111" s="82"/>
    </row>
    <row r="112" ht="12.75" customHeight="1">
      <c r="D112" s="82"/>
      <c r="E112" s="82"/>
    </row>
    <row r="113" ht="12.75" customHeight="1">
      <c r="D113" s="82"/>
      <c r="E113" s="82"/>
    </row>
    <row r="114" ht="12.75" customHeight="1">
      <c r="D114" s="82"/>
      <c r="E114" s="82"/>
    </row>
    <row r="115" ht="12.75" customHeight="1">
      <c r="D115" s="82"/>
      <c r="E115" s="82"/>
    </row>
    <row r="116" ht="12.75" customHeight="1">
      <c r="D116" s="82"/>
      <c r="E116" s="82"/>
    </row>
    <row r="117" ht="12.75" customHeight="1">
      <c r="D117" s="82"/>
      <c r="E117" s="82"/>
    </row>
    <row r="118" ht="12.75" customHeight="1">
      <c r="D118" s="82"/>
      <c r="E118" s="82"/>
    </row>
    <row r="119" ht="12.75" customHeight="1">
      <c r="D119" s="82"/>
      <c r="E119" s="82"/>
    </row>
    <row r="120" ht="12.75" customHeight="1">
      <c r="D120" s="82"/>
      <c r="E120" s="82"/>
    </row>
    <row r="121" ht="12.75" customHeight="1">
      <c r="D121" s="82"/>
      <c r="E121" s="82"/>
    </row>
    <row r="122" ht="12.75" customHeight="1">
      <c r="D122" s="82"/>
      <c r="E122" s="82"/>
    </row>
    <row r="123" ht="12.75" customHeight="1">
      <c r="D123" s="82"/>
      <c r="E123" s="82"/>
    </row>
    <row r="124" ht="12.75" customHeight="1">
      <c r="D124" s="82"/>
      <c r="E124" s="82"/>
    </row>
    <row r="125" ht="12.75" customHeight="1">
      <c r="D125" s="82"/>
      <c r="E125" s="82"/>
    </row>
    <row r="126" ht="12.75" customHeight="1">
      <c r="D126" s="82"/>
      <c r="E126" s="82"/>
    </row>
    <row r="127" ht="12.75" customHeight="1">
      <c r="D127" s="82"/>
      <c r="E127" s="82"/>
    </row>
    <row r="128" ht="12.75" customHeight="1">
      <c r="D128" s="82"/>
      <c r="E128" s="82"/>
    </row>
    <row r="129" ht="12.75" customHeight="1">
      <c r="D129" s="82"/>
      <c r="E129" s="82"/>
    </row>
    <row r="130" ht="12.75" customHeight="1">
      <c r="D130" s="82"/>
      <c r="E130" s="82"/>
    </row>
    <row r="131" ht="12.75" customHeight="1">
      <c r="D131" s="82"/>
      <c r="E131" s="82"/>
    </row>
    <row r="132" ht="12.75" customHeight="1">
      <c r="D132" s="82"/>
      <c r="E132" s="82"/>
    </row>
    <row r="133" ht="12.75" customHeight="1">
      <c r="D133" s="82"/>
      <c r="E133" s="82"/>
    </row>
    <row r="134" ht="12.75" customHeight="1">
      <c r="D134" s="82"/>
      <c r="E134" s="82"/>
    </row>
    <row r="135" ht="12.75" customHeight="1">
      <c r="D135" s="82"/>
      <c r="E135" s="82"/>
    </row>
    <row r="136" ht="12.75" customHeight="1">
      <c r="D136" s="82"/>
      <c r="E136" s="82"/>
    </row>
    <row r="137" ht="12.75" customHeight="1">
      <c r="D137" s="82"/>
      <c r="E137" s="82"/>
    </row>
    <row r="138" ht="12.75" customHeight="1">
      <c r="D138" s="82"/>
      <c r="E138" s="82"/>
    </row>
    <row r="139" ht="12.75" customHeight="1">
      <c r="D139" s="82"/>
      <c r="E139" s="82"/>
    </row>
    <row r="140" ht="12.75" customHeight="1">
      <c r="D140" s="82"/>
      <c r="E140" s="82"/>
    </row>
    <row r="141" ht="12.75" customHeight="1">
      <c r="D141" s="82"/>
      <c r="E141" s="82"/>
    </row>
    <row r="142" ht="12.75" customHeight="1">
      <c r="D142" s="82"/>
      <c r="E142" s="82"/>
    </row>
    <row r="143" ht="12.75" customHeight="1">
      <c r="D143" s="82"/>
      <c r="E143" s="82"/>
    </row>
    <row r="144" ht="12.75" customHeight="1">
      <c r="D144" s="82"/>
      <c r="E144" s="82"/>
    </row>
    <row r="145" ht="12.75" customHeight="1">
      <c r="D145" s="82"/>
      <c r="E145" s="82"/>
    </row>
    <row r="146" ht="12.75" customHeight="1">
      <c r="D146" s="82"/>
      <c r="E146" s="82"/>
    </row>
    <row r="147" ht="12.75" customHeight="1">
      <c r="D147" s="82"/>
      <c r="E147" s="82"/>
    </row>
    <row r="148" ht="12.75" customHeight="1">
      <c r="D148" s="82"/>
      <c r="E148" s="82"/>
    </row>
    <row r="149" ht="12.75" customHeight="1">
      <c r="D149" s="82"/>
      <c r="E149" s="82"/>
    </row>
    <row r="150" ht="12.75" customHeight="1">
      <c r="D150" s="82"/>
      <c r="E150" s="82"/>
    </row>
    <row r="151" ht="12.75" customHeight="1">
      <c r="D151" s="82"/>
      <c r="E151" s="82"/>
    </row>
    <row r="152" ht="12.75" customHeight="1">
      <c r="D152" s="82"/>
      <c r="E152" s="82"/>
    </row>
    <row r="153" ht="12.75" customHeight="1">
      <c r="D153" s="82"/>
      <c r="E153" s="82"/>
    </row>
    <row r="154" ht="12.75" customHeight="1">
      <c r="D154" s="82"/>
      <c r="E154" s="82"/>
    </row>
    <row r="155" ht="12.75" customHeight="1">
      <c r="D155" s="82"/>
      <c r="E155" s="82"/>
    </row>
    <row r="156" ht="12.75" customHeight="1">
      <c r="D156" s="82"/>
      <c r="E156" s="82"/>
    </row>
    <row r="157" ht="12.75" customHeight="1">
      <c r="D157" s="82"/>
      <c r="E157" s="82"/>
    </row>
    <row r="158" ht="12.75" customHeight="1">
      <c r="D158" s="82"/>
      <c r="E158" s="82"/>
    </row>
    <row r="159" ht="12.75" customHeight="1">
      <c r="D159" s="82"/>
      <c r="E159" s="82"/>
    </row>
    <row r="160" ht="12.75" customHeight="1">
      <c r="D160" s="82"/>
      <c r="E160" s="82"/>
    </row>
    <row r="161" ht="12.75" customHeight="1">
      <c r="D161" s="82"/>
      <c r="E161" s="82"/>
    </row>
    <row r="162" ht="12.75" customHeight="1">
      <c r="D162" s="82"/>
      <c r="E162" s="82"/>
    </row>
    <row r="163" ht="12.75" customHeight="1">
      <c r="D163" s="82"/>
      <c r="E163" s="82"/>
    </row>
    <row r="164" ht="12.75" customHeight="1">
      <c r="D164" s="82"/>
      <c r="E164" s="82"/>
    </row>
    <row r="165" ht="12.75" customHeight="1">
      <c r="D165" s="82"/>
      <c r="E165" s="82"/>
    </row>
    <row r="166" ht="12.75" customHeight="1">
      <c r="D166" s="82"/>
      <c r="E166" s="82"/>
    </row>
    <row r="167" ht="12.75" customHeight="1">
      <c r="D167" s="82"/>
      <c r="E167" s="82"/>
    </row>
    <row r="168" ht="12.75" customHeight="1">
      <c r="D168" s="82"/>
      <c r="E168" s="82"/>
    </row>
    <row r="169" ht="12.75" customHeight="1">
      <c r="D169" s="82"/>
      <c r="E169" s="82"/>
    </row>
    <row r="170" ht="12.75" customHeight="1">
      <c r="D170" s="82"/>
      <c r="E170" s="82"/>
    </row>
    <row r="171" ht="12.75" customHeight="1">
      <c r="D171" s="82"/>
      <c r="E171" s="82"/>
    </row>
    <row r="172" ht="12.75" customHeight="1">
      <c r="D172" s="82"/>
      <c r="E172" s="82"/>
    </row>
    <row r="173" ht="12.75" customHeight="1">
      <c r="D173" s="82"/>
      <c r="E173" s="82"/>
    </row>
    <row r="174" ht="12.75" customHeight="1">
      <c r="D174" s="82"/>
      <c r="E174" s="82"/>
    </row>
    <row r="175" ht="12.75" customHeight="1">
      <c r="D175" s="82"/>
      <c r="E175" s="82"/>
    </row>
    <row r="176" ht="12.75" customHeight="1">
      <c r="D176" s="82"/>
      <c r="E176" s="82"/>
    </row>
    <row r="177" ht="12.75" customHeight="1">
      <c r="D177" s="82"/>
      <c r="E177" s="82"/>
    </row>
    <row r="178" ht="12.75" customHeight="1">
      <c r="D178" s="82"/>
      <c r="E178" s="82"/>
    </row>
    <row r="179" ht="12.75" customHeight="1">
      <c r="D179" s="82"/>
      <c r="E179" s="82"/>
    </row>
    <row r="180" ht="12.75" customHeight="1">
      <c r="D180" s="82"/>
      <c r="E180" s="82"/>
    </row>
    <row r="181" ht="12.75" customHeight="1">
      <c r="D181" s="82"/>
      <c r="E181" s="82"/>
    </row>
    <row r="182" ht="12.75" customHeight="1">
      <c r="D182" s="82"/>
      <c r="E182" s="82"/>
    </row>
    <row r="183" ht="12.75" customHeight="1">
      <c r="D183" s="82"/>
      <c r="E183" s="82"/>
    </row>
    <row r="184" ht="12.75" customHeight="1">
      <c r="D184" s="82"/>
      <c r="E184" s="82"/>
    </row>
    <row r="185" ht="12.75" customHeight="1">
      <c r="D185" s="82"/>
      <c r="E185" s="82"/>
    </row>
    <row r="186" ht="12.75" customHeight="1">
      <c r="D186" s="82"/>
      <c r="E186" s="82"/>
    </row>
    <row r="187" ht="12.75" customHeight="1">
      <c r="D187" s="82"/>
      <c r="E187" s="82"/>
    </row>
    <row r="188" ht="12.75" customHeight="1">
      <c r="D188" s="82"/>
      <c r="E188" s="82"/>
    </row>
    <row r="189" ht="12.75" customHeight="1">
      <c r="D189" s="82"/>
      <c r="E189" s="82"/>
    </row>
    <row r="190" ht="12.75" customHeight="1">
      <c r="D190" s="82"/>
      <c r="E190" s="82"/>
    </row>
    <row r="191" ht="12.75" customHeight="1">
      <c r="D191" s="82"/>
      <c r="E191" s="82"/>
    </row>
    <row r="192" ht="12.75" customHeight="1">
      <c r="D192" s="82"/>
      <c r="E192" s="82"/>
    </row>
    <row r="193" ht="12.75" customHeight="1">
      <c r="D193" s="82"/>
      <c r="E193" s="82"/>
    </row>
    <row r="194" ht="12.75" customHeight="1">
      <c r="D194" s="82"/>
      <c r="E194" s="82"/>
    </row>
    <row r="195" ht="12.75" customHeight="1">
      <c r="D195" s="82"/>
      <c r="E195" s="82"/>
    </row>
    <row r="196" ht="12.75" customHeight="1">
      <c r="D196" s="82"/>
      <c r="E196" s="82"/>
    </row>
    <row r="197" ht="12.75" customHeight="1">
      <c r="D197" s="82"/>
      <c r="E197" s="82"/>
    </row>
    <row r="198" ht="12.75" customHeight="1">
      <c r="D198" s="82"/>
      <c r="E198" s="82"/>
    </row>
    <row r="199" ht="12.75" customHeight="1">
      <c r="D199" s="82"/>
      <c r="E199" s="82"/>
    </row>
    <row r="200" ht="12.75" customHeight="1">
      <c r="D200" s="82"/>
      <c r="E200" s="82"/>
    </row>
    <row r="201" ht="12.75" customHeight="1">
      <c r="D201" s="82"/>
      <c r="E201" s="82"/>
    </row>
    <row r="202" ht="12.75" customHeight="1">
      <c r="D202" s="82"/>
      <c r="E202" s="82"/>
    </row>
    <row r="203" ht="12.75" customHeight="1">
      <c r="D203" s="82"/>
      <c r="E203" s="82"/>
    </row>
    <row r="204" ht="12.75" customHeight="1">
      <c r="D204" s="82"/>
      <c r="E204" s="82"/>
    </row>
    <row r="205" ht="12.75" customHeight="1">
      <c r="D205" s="82"/>
      <c r="E205" s="82"/>
    </row>
    <row r="206" ht="12.75" customHeight="1">
      <c r="D206" s="82"/>
      <c r="E206" s="82"/>
    </row>
    <row r="207" ht="12.75" customHeight="1">
      <c r="D207" s="82"/>
      <c r="E207" s="82"/>
    </row>
    <row r="208" ht="12.75" customHeight="1">
      <c r="D208" s="82"/>
      <c r="E208" s="82"/>
    </row>
    <row r="209" ht="12.75" customHeight="1">
      <c r="D209" s="82"/>
      <c r="E209" s="82"/>
    </row>
    <row r="210" ht="12.75" customHeight="1">
      <c r="D210" s="82"/>
      <c r="E210" s="82"/>
    </row>
    <row r="211" ht="12.75" customHeight="1">
      <c r="D211" s="82"/>
      <c r="E211" s="82"/>
    </row>
    <row r="212" ht="12.75" customHeight="1">
      <c r="D212" s="82"/>
      <c r="E212" s="82"/>
    </row>
    <row r="213" ht="12.75" customHeight="1">
      <c r="D213" s="82"/>
      <c r="E213" s="82"/>
    </row>
    <row r="214" ht="12.75" customHeight="1">
      <c r="D214" s="82"/>
      <c r="E214" s="82"/>
    </row>
    <row r="215" ht="12.75" customHeight="1">
      <c r="D215" s="82"/>
      <c r="E215" s="82"/>
    </row>
    <row r="216" ht="12.75" customHeight="1">
      <c r="D216" s="82"/>
      <c r="E216" s="82"/>
    </row>
    <row r="217" ht="12.75" customHeight="1">
      <c r="D217" s="82"/>
      <c r="E217" s="82"/>
    </row>
    <row r="218" ht="12.75" customHeight="1">
      <c r="D218" s="82"/>
      <c r="E218" s="82"/>
    </row>
    <row r="219" ht="12.75" customHeight="1">
      <c r="D219" s="82"/>
      <c r="E219" s="82"/>
    </row>
    <row r="220" ht="12.75" customHeight="1">
      <c r="D220" s="82"/>
      <c r="E220" s="82"/>
    </row>
    <row r="221" ht="12.75" customHeight="1">
      <c r="D221" s="82"/>
      <c r="E221" s="82"/>
    </row>
    <row r="222" ht="12.75" customHeight="1">
      <c r="D222" s="82"/>
      <c r="E222" s="82"/>
    </row>
    <row r="223" ht="12.75" customHeight="1">
      <c r="D223" s="82"/>
      <c r="E223" s="82"/>
    </row>
    <row r="224" ht="12.75" customHeight="1">
      <c r="D224" s="82"/>
      <c r="E224" s="82"/>
    </row>
    <row r="225" ht="12.75" customHeight="1">
      <c r="D225" s="82"/>
      <c r="E225" s="82"/>
    </row>
    <row r="226" ht="12.75" customHeight="1">
      <c r="D226" s="82"/>
      <c r="E226" s="82"/>
    </row>
    <row r="227" ht="12.75" customHeight="1">
      <c r="D227" s="82"/>
      <c r="E227" s="82"/>
    </row>
    <row r="228" ht="12.75" customHeight="1">
      <c r="D228" s="82"/>
      <c r="E228" s="82"/>
    </row>
    <row r="229" ht="12.75" customHeight="1">
      <c r="D229" s="82"/>
      <c r="E229" s="82"/>
    </row>
    <row r="230" ht="12.75" customHeight="1">
      <c r="D230" s="82"/>
      <c r="E230" s="82"/>
    </row>
    <row r="231" ht="12.75" customHeight="1">
      <c r="D231" s="82"/>
      <c r="E231" s="82"/>
    </row>
    <row r="232" ht="12.75" customHeight="1">
      <c r="D232" s="82"/>
      <c r="E232" s="82"/>
    </row>
    <row r="233" ht="12.75" customHeight="1">
      <c r="D233" s="82"/>
      <c r="E233" s="82"/>
    </row>
    <row r="234" ht="12.75" customHeight="1">
      <c r="D234" s="82"/>
      <c r="E234" s="82"/>
    </row>
    <row r="235" ht="12.75" customHeight="1">
      <c r="D235" s="82"/>
      <c r="E235" s="82"/>
    </row>
    <row r="236" ht="12.75" customHeight="1">
      <c r="D236" s="82"/>
      <c r="E236" s="82"/>
    </row>
    <row r="237" ht="12.75" customHeight="1">
      <c r="D237" s="82"/>
      <c r="E237" s="82"/>
    </row>
    <row r="238" ht="12.75" customHeight="1">
      <c r="D238" s="82"/>
      <c r="E238" s="82"/>
    </row>
    <row r="239" ht="12.75" customHeight="1">
      <c r="D239" s="82"/>
      <c r="E239" s="82"/>
    </row>
    <row r="240" ht="12.75" customHeight="1">
      <c r="D240" s="82"/>
      <c r="E240" s="82"/>
    </row>
    <row r="241" ht="12.75" customHeight="1">
      <c r="D241" s="82"/>
      <c r="E241" s="82"/>
    </row>
    <row r="242" ht="12.75" customHeight="1">
      <c r="D242" s="82"/>
      <c r="E242" s="82"/>
    </row>
    <row r="243" ht="12.75" customHeight="1">
      <c r="D243" s="82"/>
      <c r="E243" s="82"/>
    </row>
    <row r="244" ht="12.75" customHeight="1">
      <c r="D244" s="82"/>
      <c r="E244" s="82"/>
    </row>
    <row r="245" ht="12.75" customHeight="1">
      <c r="D245" s="82"/>
      <c r="E245" s="82"/>
    </row>
    <row r="246" ht="12.75" customHeight="1">
      <c r="D246" s="82"/>
      <c r="E246" s="82"/>
    </row>
    <row r="247" ht="12.75" customHeight="1">
      <c r="D247" s="82"/>
      <c r="E247" s="82"/>
    </row>
    <row r="248" ht="12.75" customHeight="1">
      <c r="D248" s="82"/>
      <c r="E248" s="82"/>
    </row>
    <row r="249" ht="12.75" customHeight="1">
      <c r="D249" s="82"/>
      <c r="E249" s="82"/>
    </row>
    <row r="250" ht="12.75" customHeight="1">
      <c r="D250" s="82"/>
      <c r="E250" s="82"/>
    </row>
    <row r="251" ht="12.75" customHeight="1">
      <c r="D251" s="82"/>
      <c r="E251" s="82"/>
    </row>
    <row r="252" ht="12.75" customHeight="1">
      <c r="D252" s="82"/>
      <c r="E252" s="82"/>
    </row>
    <row r="253" ht="12.75" customHeight="1">
      <c r="D253" s="82"/>
      <c r="E253" s="82"/>
    </row>
    <row r="254" ht="12.75" customHeight="1">
      <c r="D254" s="82"/>
      <c r="E254" s="82"/>
    </row>
    <row r="255" ht="12.75" customHeight="1">
      <c r="D255" s="82"/>
      <c r="E255" s="82"/>
    </row>
    <row r="256" ht="12.75" customHeight="1">
      <c r="D256" s="82"/>
      <c r="E256" s="82"/>
    </row>
    <row r="257" ht="12.75" customHeight="1">
      <c r="D257" s="82"/>
      <c r="E257" s="82"/>
    </row>
    <row r="258" ht="12.75" customHeight="1">
      <c r="D258" s="82"/>
      <c r="E258" s="82"/>
    </row>
    <row r="259" ht="12.75" customHeight="1">
      <c r="D259" s="82"/>
      <c r="E259" s="82"/>
    </row>
    <row r="260" ht="12.75" customHeight="1">
      <c r="D260" s="82"/>
      <c r="E260" s="82"/>
    </row>
    <row r="261" ht="12.75" customHeight="1">
      <c r="D261" s="82"/>
      <c r="E261" s="82"/>
    </row>
    <row r="262" ht="12.75" customHeight="1">
      <c r="D262" s="82"/>
      <c r="E262" s="82"/>
    </row>
    <row r="263" ht="12.75" customHeight="1">
      <c r="D263" s="82"/>
      <c r="E263" s="82"/>
    </row>
    <row r="264" ht="12.75" customHeight="1">
      <c r="D264" s="82"/>
      <c r="E264" s="82"/>
    </row>
    <row r="265" ht="12.75" customHeight="1">
      <c r="D265" s="82"/>
      <c r="E265" s="82"/>
    </row>
    <row r="266" ht="12.75" customHeight="1">
      <c r="D266" s="82"/>
      <c r="E266" s="82"/>
    </row>
    <row r="267" ht="12.75" customHeight="1">
      <c r="D267" s="82"/>
      <c r="E267" s="82"/>
    </row>
    <row r="268" ht="12.75" customHeight="1">
      <c r="D268" s="82"/>
      <c r="E268" s="82"/>
    </row>
    <row r="269" ht="12.75" customHeight="1">
      <c r="D269" s="82"/>
      <c r="E269" s="82"/>
    </row>
    <row r="270" ht="12.75" customHeight="1">
      <c r="D270" s="82"/>
      <c r="E270" s="82"/>
    </row>
    <row r="271" ht="12.75" customHeight="1">
      <c r="D271" s="82"/>
      <c r="E271" s="82"/>
    </row>
    <row r="272" ht="12.75" customHeight="1">
      <c r="D272" s="82"/>
      <c r="E272" s="82"/>
    </row>
    <row r="273" ht="12.75" customHeight="1">
      <c r="D273" s="82"/>
      <c r="E273" s="82"/>
    </row>
    <row r="274" ht="12.75" customHeight="1">
      <c r="D274" s="82"/>
      <c r="E274" s="82"/>
    </row>
    <row r="275" ht="12.75" customHeight="1">
      <c r="D275" s="82"/>
      <c r="E275" s="82"/>
    </row>
    <row r="276" ht="12.75" customHeight="1">
      <c r="D276" s="82"/>
      <c r="E276" s="82"/>
    </row>
    <row r="277" ht="12.75" customHeight="1">
      <c r="D277" s="82"/>
      <c r="E277" s="82"/>
    </row>
    <row r="278" ht="12.75" customHeight="1">
      <c r="D278" s="82"/>
      <c r="E278" s="82"/>
    </row>
    <row r="279" ht="12.75" customHeight="1">
      <c r="D279" s="82"/>
      <c r="E279" s="82"/>
    </row>
    <row r="280" ht="12.75" customHeight="1">
      <c r="D280" s="82"/>
      <c r="E280" s="82"/>
    </row>
    <row r="281" ht="12.75" customHeight="1">
      <c r="D281" s="82"/>
      <c r="E281" s="82"/>
    </row>
    <row r="282" ht="12.75" customHeight="1">
      <c r="D282" s="82"/>
      <c r="E282" s="82"/>
    </row>
    <row r="283" ht="12.75" customHeight="1">
      <c r="D283" s="82"/>
      <c r="E283" s="82"/>
    </row>
    <row r="284" ht="12.75" customHeight="1">
      <c r="D284" s="82"/>
      <c r="E284" s="82"/>
    </row>
    <row r="285" ht="12.75" customHeight="1">
      <c r="D285" s="82"/>
      <c r="E285" s="82"/>
    </row>
    <row r="286" ht="12.75" customHeight="1">
      <c r="D286" s="82"/>
      <c r="E286" s="82"/>
    </row>
    <row r="287" ht="12.75" customHeight="1">
      <c r="D287" s="82"/>
      <c r="E287" s="82"/>
    </row>
    <row r="288" ht="12.75" customHeight="1">
      <c r="D288" s="82"/>
      <c r="E288" s="82"/>
    </row>
    <row r="289" ht="12.75" customHeight="1">
      <c r="D289" s="82"/>
      <c r="E289" s="82"/>
    </row>
    <row r="290" ht="12.75" customHeight="1">
      <c r="D290" s="82"/>
      <c r="E290" s="82"/>
    </row>
    <row r="291" ht="12.75" customHeight="1">
      <c r="D291" s="82"/>
      <c r="E291" s="82"/>
    </row>
    <row r="292" ht="12.75" customHeight="1">
      <c r="D292" s="82"/>
      <c r="E292" s="82"/>
    </row>
    <row r="293" ht="12.75" customHeight="1">
      <c r="D293" s="82"/>
      <c r="E293" s="82"/>
    </row>
    <row r="294" ht="12.75" customHeight="1">
      <c r="D294" s="82"/>
      <c r="E294" s="82"/>
    </row>
    <row r="295" ht="12.75" customHeight="1">
      <c r="D295" s="82"/>
      <c r="E295" s="82"/>
    </row>
    <row r="296" ht="12.75" customHeight="1">
      <c r="D296" s="82"/>
      <c r="E296" s="82"/>
    </row>
    <row r="297" ht="12.75" customHeight="1">
      <c r="D297" s="82"/>
      <c r="E297" s="82"/>
    </row>
    <row r="298" ht="12.75" customHeight="1">
      <c r="D298" s="82"/>
      <c r="E298" s="82"/>
    </row>
    <row r="299" ht="12.75" customHeight="1">
      <c r="D299" s="82"/>
      <c r="E299" s="82"/>
    </row>
    <row r="300" ht="12.75" customHeight="1">
      <c r="D300" s="82"/>
      <c r="E300" s="82"/>
    </row>
    <row r="301" ht="12.75" customHeight="1">
      <c r="D301" s="82"/>
      <c r="E301" s="82"/>
    </row>
    <row r="302" ht="12.75" customHeight="1">
      <c r="D302" s="82"/>
      <c r="E302" s="82"/>
    </row>
    <row r="303" ht="12.75" customHeight="1">
      <c r="D303" s="82"/>
      <c r="E303" s="82"/>
    </row>
    <row r="304" ht="12.75" customHeight="1">
      <c r="D304" s="82"/>
      <c r="E304" s="82"/>
    </row>
    <row r="305" ht="12.75" customHeight="1">
      <c r="D305" s="82"/>
      <c r="E305" s="82"/>
    </row>
    <row r="306" ht="12.75" customHeight="1">
      <c r="D306" s="82"/>
      <c r="E306" s="82"/>
    </row>
    <row r="307" ht="12.75" customHeight="1">
      <c r="D307" s="82"/>
      <c r="E307" s="82"/>
    </row>
    <row r="308" ht="12.75" customHeight="1">
      <c r="D308" s="82"/>
      <c r="E308" s="82"/>
    </row>
    <row r="309" ht="12.75" customHeight="1">
      <c r="D309" s="82"/>
      <c r="E309" s="82"/>
    </row>
    <row r="310" ht="12.75" customHeight="1">
      <c r="D310" s="82"/>
      <c r="E310" s="82"/>
    </row>
    <row r="311" ht="12.75" customHeight="1">
      <c r="D311" s="82"/>
      <c r="E311" s="82"/>
    </row>
    <row r="312" ht="12.75" customHeight="1">
      <c r="D312" s="82"/>
      <c r="E312" s="82"/>
    </row>
    <row r="313" ht="12.75" customHeight="1">
      <c r="D313" s="82"/>
      <c r="E313" s="82"/>
    </row>
    <row r="314" ht="12.75" customHeight="1">
      <c r="D314" s="82"/>
      <c r="E314" s="82"/>
    </row>
    <row r="315" ht="12.75" customHeight="1">
      <c r="D315" s="82"/>
      <c r="E315" s="82"/>
    </row>
    <row r="316" ht="12.75" customHeight="1">
      <c r="D316" s="82"/>
      <c r="E316" s="82"/>
    </row>
    <row r="317" ht="12.75" customHeight="1">
      <c r="D317" s="82"/>
      <c r="E317" s="82"/>
    </row>
    <row r="318" ht="12.75" customHeight="1">
      <c r="D318" s="82"/>
      <c r="E318" s="82"/>
    </row>
    <row r="319" ht="12.75" customHeight="1">
      <c r="D319" s="82"/>
      <c r="E319" s="82"/>
    </row>
    <row r="320" ht="12.75" customHeight="1">
      <c r="D320" s="82"/>
      <c r="E320" s="82"/>
    </row>
    <row r="321" ht="12.75" customHeight="1">
      <c r="D321" s="82"/>
      <c r="E321" s="82"/>
    </row>
    <row r="322" ht="12.75" customHeight="1">
      <c r="D322" s="82"/>
      <c r="E322" s="82"/>
    </row>
    <row r="323" ht="12.75" customHeight="1">
      <c r="D323" s="82"/>
      <c r="E323" s="82"/>
    </row>
    <row r="324" ht="12.75" customHeight="1">
      <c r="D324" s="82"/>
      <c r="E324" s="82"/>
    </row>
    <row r="325" ht="12.75" customHeight="1">
      <c r="D325" s="82"/>
      <c r="E325" s="82"/>
    </row>
    <row r="326" ht="12.75" customHeight="1">
      <c r="D326" s="82"/>
      <c r="E326" s="82"/>
    </row>
    <row r="327" ht="12.75" customHeight="1">
      <c r="D327" s="82"/>
      <c r="E327" s="82"/>
    </row>
    <row r="328" ht="12.75" customHeight="1">
      <c r="D328" s="82"/>
      <c r="E328" s="82"/>
    </row>
    <row r="329" ht="12.75" customHeight="1">
      <c r="D329" s="82"/>
      <c r="E329" s="82"/>
    </row>
    <row r="330" ht="12.75" customHeight="1">
      <c r="D330" s="82"/>
      <c r="E330" s="82"/>
    </row>
    <row r="331" ht="12.75" customHeight="1">
      <c r="D331" s="82"/>
      <c r="E331" s="82"/>
    </row>
    <row r="332" ht="12.75" customHeight="1">
      <c r="D332" s="82"/>
      <c r="E332" s="82"/>
    </row>
    <row r="333" ht="12.75" customHeight="1">
      <c r="D333" s="82"/>
      <c r="E333" s="82"/>
    </row>
    <row r="334" ht="12.75" customHeight="1">
      <c r="D334" s="82"/>
      <c r="E334" s="82"/>
    </row>
    <row r="335" ht="12.75" customHeight="1">
      <c r="D335" s="82"/>
      <c r="E335" s="82"/>
    </row>
    <row r="336" ht="12.75" customHeight="1">
      <c r="D336" s="82"/>
      <c r="E336" s="82"/>
    </row>
    <row r="337" ht="12.75" customHeight="1">
      <c r="D337" s="82"/>
      <c r="E337" s="82"/>
    </row>
    <row r="338" ht="12.75" customHeight="1">
      <c r="D338" s="82"/>
      <c r="E338" s="82"/>
    </row>
    <row r="339" ht="12.75" customHeight="1">
      <c r="D339" s="82"/>
      <c r="E339" s="82"/>
    </row>
    <row r="340" ht="12.75" customHeight="1">
      <c r="D340" s="82"/>
      <c r="E340" s="82"/>
    </row>
    <row r="341" ht="12.75" customHeight="1">
      <c r="D341" s="82"/>
      <c r="E341" s="82"/>
    </row>
    <row r="342" ht="12.75" customHeight="1">
      <c r="D342" s="82"/>
      <c r="E342" s="82"/>
    </row>
    <row r="343" ht="12.75" customHeight="1">
      <c r="D343" s="82"/>
      <c r="E343" s="82"/>
    </row>
    <row r="344" ht="12.75" customHeight="1">
      <c r="D344" s="82"/>
      <c r="E344" s="82"/>
    </row>
    <row r="345" ht="12.75" customHeight="1">
      <c r="D345" s="82"/>
      <c r="E345" s="82"/>
    </row>
    <row r="346" ht="12.75" customHeight="1">
      <c r="D346" s="82"/>
      <c r="E346" s="82"/>
    </row>
    <row r="347" ht="12.75" customHeight="1">
      <c r="D347" s="82"/>
      <c r="E347" s="82"/>
    </row>
    <row r="348" ht="12.75" customHeight="1">
      <c r="D348" s="82"/>
      <c r="E348" s="82"/>
    </row>
    <row r="349" ht="12.75" customHeight="1">
      <c r="D349" s="82"/>
      <c r="E349" s="82"/>
    </row>
    <row r="350" ht="12.75" customHeight="1">
      <c r="D350" s="82"/>
      <c r="E350" s="82"/>
    </row>
    <row r="351" ht="12.75" customHeight="1">
      <c r="D351" s="82"/>
      <c r="E351" s="82"/>
    </row>
    <row r="352" ht="12.75" customHeight="1">
      <c r="D352" s="82"/>
      <c r="E352" s="82"/>
    </row>
    <row r="353" ht="12.75" customHeight="1">
      <c r="D353" s="82"/>
      <c r="E353" s="82"/>
    </row>
    <row r="354" ht="12.75" customHeight="1">
      <c r="D354" s="82"/>
      <c r="E354" s="82"/>
    </row>
    <row r="355" ht="12.75" customHeight="1">
      <c r="D355" s="82"/>
      <c r="E355" s="82"/>
    </row>
    <row r="356" ht="12.75" customHeight="1">
      <c r="D356" s="82"/>
      <c r="E356" s="82"/>
    </row>
    <row r="357" ht="12.75" customHeight="1">
      <c r="D357" s="82"/>
      <c r="E357" s="82"/>
    </row>
    <row r="358" ht="12.75" customHeight="1">
      <c r="D358" s="82"/>
      <c r="E358" s="82"/>
    </row>
    <row r="359" ht="12.75" customHeight="1">
      <c r="D359" s="82"/>
      <c r="E359" s="82"/>
    </row>
    <row r="360" ht="12.75" customHeight="1">
      <c r="D360" s="82"/>
      <c r="E360" s="82"/>
    </row>
    <row r="361" ht="12.75" customHeight="1">
      <c r="D361" s="82"/>
      <c r="E361" s="82"/>
    </row>
    <row r="362" ht="12.75" customHeight="1">
      <c r="D362" s="82"/>
      <c r="E362" s="82"/>
    </row>
    <row r="363" ht="12.75" customHeight="1">
      <c r="D363" s="82"/>
      <c r="E363" s="82"/>
    </row>
    <row r="364" ht="12.75" customHeight="1">
      <c r="D364" s="82"/>
      <c r="E364" s="82"/>
    </row>
    <row r="365" ht="12.75" customHeight="1">
      <c r="D365" s="82"/>
      <c r="E365" s="82"/>
    </row>
    <row r="366" ht="12.75" customHeight="1">
      <c r="D366" s="82"/>
      <c r="E366" s="82"/>
    </row>
    <row r="367" ht="12.75" customHeight="1">
      <c r="D367" s="82"/>
      <c r="E367" s="82"/>
    </row>
    <row r="368" ht="12.75" customHeight="1">
      <c r="D368" s="82"/>
      <c r="E368" s="82"/>
    </row>
    <row r="369" ht="12.75" customHeight="1">
      <c r="D369" s="82"/>
      <c r="E369" s="82"/>
    </row>
    <row r="370" ht="12.75" customHeight="1">
      <c r="D370" s="82"/>
      <c r="E370" s="82"/>
    </row>
    <row r="371" ht="12.75" customHeight="1">
      <c r="D371" s="82"/>
      <c r="E371" s="82"/>
    </row>
    <row r="372" ht="12.75" customHeight="1">
      <c r="D372" s="82"/>
      <c r="E372" s="82"/>
    </row>
    <row r="373" ht="12.75" customHeight="1">
      <c r="D373" s="82"/>
      <c r="E373" s="82"/>
    </row>
    <row r="374" ht="12.75" customHeight="1">
      <c r="D374" s="82"/>
      <c r="E374" s="82"/>
    </row>
    <row r="375" ht="12.75" customHeight="1">
      <c r="D375" s="82"/>
      <c r="E375" s="82"/>
    </row>
    <row r="376" ht="12.75" customHeight="1">
      <c r="D376" s="82"/>
      <c r="E376" s="82"/>
    </row>
    <row r="377" ht="12.75" customHeight="1">
      <c r="D377" s="82"/>
      <c r="E377" s="82"/>
    </row>
    <row r="378" ht="12.75" customHeight="1">
      <c r="D378" s="82"/>
      <c r="E378" s="82"/>
    </row>
    <row r="379" ht="12.75" customHeight="1">
      <c r="D379" s="82"/>
      <c r="E379" s="82"/>
    </row>
    <row r="380" ht="12.75" customHeight="1">
      <c r="D380" s="82"/>
      <c r="E380" s="82"/>
    </row>
    <row r="381" ht="12.75" customHeight="1">
      <c r="D381" s="82"/>
      <c r="E381" s="82"/>
    </row>
    <row r="382" ht="12.75" customHeight="1">
      <c r="D382" s="82"/>
      <c r="E382" s="82"/>
    </row>
    <row r="383" ht="12.75" customHeight="1">
      <c r="D383" s="82"/>
      <c r="E383" s="82"/>
    </row>
    <row r="384" ht="12.75" customHeight="1">
      <c r="D384" s="82"/>
      <c r="E384" s="82"/>
    </row>
    <row r="385" ht="12.75" customHeight="1">
      <c r="D385" s="82"/>
      <c r="E385" s="82"/>
    </row>
    <row r="386" ht="12.75" customHeight="1">
      <c r="D386" s="82"/>
      <c r="E386" s="82"/>
    </row>
    <row r="387" ht="12.75" customHeight="1">
      <c r="D387" s="82"/>
      <c r="E387" s="82"/>
    </row>
    <row r="388" ht="12.75" customHeight="1">
      <c r="D388" s="82"/>
      <c r="E388" s="82"/>
    </row>
    <row r="389" ht="12.75" customHeight="1">
      <c r="D389" s="82"/>
      <c r="E389" s="82"/>
    </row>
    <row r="390" ht="12.75" customHeight="1">
      <c r="D390" s="82"/>
      <c r="E390" s="82"/>
    </row>
    <row r="391" ht="12.75" customHeight="1">
      <c r="D391" s="82"/>
      <c r="E391" s="82"/>
    </row>
    <row r="392" ht="12.75" customHeight="1">
      <c r="D392" s="82"/>
      <c r="E392" s="82"/>
    </row>
    <row r="393" ht="12.75" customHeight="1">
      <c r="D393" s="82"/>
      <c r="E393" s="82"/>
    </row>
    <row r="394" ht="12.75" customHeight="1">
      <c r="D394" s="82"/>
      <c r="E394" s="82"/>
    </row>
    <row r="395" ht="12.75" customHeight="1">
      <c r="D395" s="82"/>
      <c r="E395" s="82"/>
    </row>
    <row r="396" ht="12.75" customHeight="1">
      <c r="D396" s="82"/>
      <c r="E396" s="82"/>
    </row>
    <row r="397" ht="12.75" customHeight="1">
      <c r="D397" s="82"/>
      <c r="E397" s="82"/>
    </row>
    <row r="398" ht="12.75" customHeight="1">
      <c r="D398" s="82"/>
      <c r="E398" s="82"/>
    </row>
    <row r="399" ht="12.75" customHeight="1">
      <c r="D399" s="82"/>
      <c r="E399" s="82"/>
    </row>
    <row r="400" ht="12.75" customHeight="1">
      <c r="D400" s="82"/>
      <c r="E400" s="82"/>
    </row>
    <row r="401" ht="12.75" customHeight="1">
      <c r="D401" s="82"/>
      <c r="E401" s="82"/>
    </row>
    <row r="402" ht="12.75" customHeight="1">
      <c r="D402" s="82"/>
      <c r="E402" s="82"/>
    </row>
    <row r="403" ht="12.75" customHeight="1">
      <c r="D403" s="82"/>
      <c r="E403" s="82"/>
    </row>
    <row r="404" ht="12.75" customHeight="1">
      <c r="D404" s="82"/>
      <c r="E404" s="82"/>
    </row>
    <row r="405" ht="12.75" customHeight="1">
      <c r="D405" s="82"/>
      <c r="E405" s="82"/>
    </row>
    <row r="406" ht="12.75" customHeight="1">
      <c r="D406" s="82"/>
      <c r="E406" s="82"/>
    </row>
    <row r="407" ht="12.75" customHeight="1">
      <c r="D407" s="82"/>
      <c r="E407" s="82"/>
    </row>
    <row r="408" ht="12.75" customHeight="1">
      <c r="D408" s="82"/>
      <c r="E408" s="82"/>
    </row>
    <row r="409" ht="12.75" customHeight="1">
      <c r="D409" s="82"/>
      <c r="E409" s="82"/>
    </row>
    <row r="410" ht="12.75" customHeight="1">
      <c r="D410" s="82"/>
      <c r="E410" s="82"/>
    </row>
    <row r="411" ht="12.75" customHeight="1">
      <c r="D411" s="82"/>
      <c r="E411" s="82"/>
    </row>
    <row r="412" ht="12.75" customHeight="1">
      <c r="D412" s="82"/>
      <c r="E412" s="82"/>
    </row>
    <row r="413" ht="12.75" customHeight="1">
      <c r="D413" s="82"/>
      <c r="E413" s="82"/>
    </row>
    <row r="414" ht="12.75" customHeight="1">
      <c r="D414" s="82"/>
      <c r="E414" s="82"/>
    </row>
    <row r="415" ht="12.75" customHeight="1">
      <c r="D415" s="82"/>
      <c r="E415" s="82"/>
    </row>
    <row r="416" ht="12.75" customHeight="1">
      <c r="D416" s="82"/>
      <c r="E416" s="82"/>
    </row>
    <row r="417" ht="12.75" customHeight="1">
      <c r="D417" s="82"/>
      <c r="E417" s="82"/>
    </row>
    <row r="418" ht="12.75" customHeight="1">
      <c r="D418" s="82"/>
      <c r="E418" s="82"/>
    </row>
    <row r="419" ht="12.75" customHeight="1">
      <c r="D419" s="82"/>
      <c r="E419" s="82"/>
    </row>
    <row r="420" ht="12.75" customHeight="1">
      <c r="D420" s="82"/>
      <c r="E420" s="82"/>
    </row>
    <row r="421" ht="12.75" customHeight="1">
      <c r="D421" s="82"/>
      <c r="E421" s="82"/>
    </row>
    <row r="422" ht="12.75" customHeight="1">
      <c r="D422" s="82"/>
      <c r="E422" s="82"/>
    </row>
    <row r="423" ht="12.75" customHeight="1">
      <c r="D423" s="82"/>
      <c r="E423" s="82"/>
    </row>
    <row r="424" ht="12.75" customHeight="1">
      <c r="D424" s="82"/>
      <c r="E424" s="82"/>
    </row>
    <row r="425" ht="12.75" customHeight="1">
      <c r="D425" s="82"/>
      <c r="E425" s="82"/>
    </row>
    <row r="426" ht="12.75" customHeight="1">
      <c r="D426" s="82"/>
      <c r="E426" s="82"/>
    </row>
    <row r="427" ht="12.75" customHeight="1">
      <c r="D427" s="82"/>
      <c r="E427" s="82"/>
    </row>
    <row r="428" ht="12.75" customHeight="1">
      <c r="D428" s="82"/>
      <c r="E428" s="82"/>
    </row>
    <row r="429" ht="12.75" customHeight="1">
      <c r="D429" s="82"/>
      <c r="E429" s="82"/>
    </row>
    <row r="430" ht="12.75" customHeight="1">
      <c r="D430" s="82"/>
      <c r="E430" s="82"/>
    </row>
    <row r="431" ht="12.75" customHeight="1">
      <c r="D431" s="82"/>
      <c r="E431" s="82"/>
    </row>
    <row r="432" ht="12.75" customHeight="1">
      <c r="D432" s="82"/>
      <c r="E432" s="82"/>
    </row>
    <row r="433" ht="12.75" customHeight="1">
      <c r="D433" s="82"/>
      <c r="E433" s="82"/>
    </row>
    <row r="434" ht="12.75" customHeight="1">
      <c r="D434" s="82"/>
      <c r="E434" s="82"/>
    </row>
    <row r="435" ht="12.75" customHeight="1">
      <c r="D435" s="82"/>
      <c r="E435" s="82"/>
    </row>
    <row r="436" ht="12.75" customHeight="1">
      <c r="D436" s="82"/>
      <c r="E436" s="82"/>
    </row>
    <row r="437" ht="12.75" customHeight="1">
      <c r="D437" s="82"/>
      <c r="E437" s="82"/>
    </row>
    <row r="438" ht="12.75" customHeight="1">
      <c r="D438" s="82"/>
      <c r="E438" s="82"/>
    </row>
    <row r="439" ht="12.75" customHeight="1">
      <c r="D439" s="82"/>
      <c r="E439" s="82"/>
    </row>
    <row r="440" ht="12.75" customHeight="1">
      <c r="D440" s="82"/>
      <c r="E440" s="82"/>
    </row>
    <row r="441" ht="12.75" customHeight="1">
      <c r="D441" s="82"/>
      <c r="E441" s="82"/>
    </row>
    <row r="442" ht="12.75" customHeight="1">
      <c r="D442" s="82"/>
      <c r="E442" s="82"/>
    </row>
    <row r="443" ht="12.75" customHeight="1">
      <c r="D443" s="82"/>
      <c r="E443" s="82"/>
    </row>
    <row r="444" ht="12.75" customHeight="1">
      <c r="D444" s="82"/>
      <c r="E444" s="82"/>
    </row>
    <row r="445" ht="12.75" customHeight="1">
      <c r="D445" s="82"/>
      <c r="E445" s="82"/>
    </row>
    <row r="446" ht="12.75" customHeight="1">
      <c r="D446" s="82"/>
      <c r="E446" s="82"/>
    </row>
    <row r="447" ht="12.75" customHeight="1">
      <c r="D447" s="82"/>
      <c r="E447" s="82"/>
    </row>
    <row r="448" ht="12.75" customHeight="1">
      <c r="D448" s="82"/>
      <c r="E448" s="82"/>
    </row>
    <row r="449" ht="12.75" customHeight="1">
      <c r="D449" s="82"/>
      <c r="E449" s="82"/>
    </row>
    <row r="450" ht="12.75" customHeight="1">
      <c r="D450" s="82"/>
      <c r="E450" s="82"/>
    </row>
    <row r="451" ht="12.75" customHeight="1">
      <c r="D451" s="82"/>
      <c r="E451" s="82"/>
    </row>
    <row r="452" ht="12.75" customHeight="1">
      <c r="D452" s="82"/>
      <c r="E452" s="82"/>
    </row>
    <row r="453" ht="12.75" customHeight="1">
      <c r="D453" s="82"/>
      <c r="E453" s="82"/>
    </row>
    <row r="454" ht="12.75" customHeight="1">
      <c r="D454" s="82"/>
      <c r="E454" s="82"/>
    </row>
    <row r="455" ht="12.75" customHeight="1">
      <c r="D455" s="82"/>
      <c r="E455" s="82"/>
    </row>
    <row r="456" ht="12.75" customHeight="1">
      <c r="D456" s="82"/>
      <c r="E456" s="82"/>
    </row>
    <row r="457" ht="12.75" customHeight="1">
      <c r="D457" s="82"/>
      <c r="E457" s="82"/>
    </row>
    <row r="458" ht="12.75" customHeight="1">
      <c r="D458" s="82"/>
      <c r="E458" s="82"/>
    </row>
    <row r="459" ht="12.75" customHeight="1">
      <c r="D459" s="82"/>
      <c r="E459" s="82"/>
    </row>
    <row r="460" ht="12.75" customHeight="1">
      <c r="D460" s="82"/>
      <c r="E460" s="82"/>
    </row>
    <row r="461" ht="12.75" customHeight="1">
      <c r="D461" s="82"/>
      <c r="E461" s="82"/>
    </row>
    <row r="462" ht="12.75" customHeight="1">
      <c r="D462" s="82"/>
      <c r="E462" s="82"/>
    </row>
    <row r="463" ht="12.75" customHeight="1">
      <c r="D463" s="82"/>
      <c r="E463" s="82"/>
    </row>
    <row r="464" ht="12.75" customHeight="1">
      <c r="D464" s="82"/>
      <c r="E464" s="82"/>
    </row>
    <row r="465" ht="12.75" customHeight="1">
      <c r="D465" s="82"/>
      <c r="E465" s="82"/>
    </row>
    <row r="466" ht="12.75" customHeight="1">
      <c r="D466" s="82"/>
      <c r="E466" s="82"/>
    </row>
    <row r="467" ht="12.75" customHeight="1">
      <c r="D467" s="82"/>
      <c r="E467" s="82"/>
    </row>
    <row r="468" ht="12.75" customHeight="1">
      <c r="D468" s="82"/>
      <c r="E468" s="82"/>
    </row>
    <row r="469" ht="12.75" customHeight="1">
      <c r="D469" s="82"/>
      <c r="E469" s="82"/>
    </row>
    <row r="470" ht="12.75" customHeight="1">
      <c r="D470" s="82"/>
      <c r="E470" s="82"/>
    </row>
    <row r="471" ht="12.75" customHeight="1">
      <c r="D471" s="82"/>
      <c r="E471" s="82"/>
    </row>
    <row r="472" ht="12.75" customHeight="1">
      <c r="D472" s="82"/>
      <c r="E472" s="82"/>
    </row>
    <row r="473" ht="12.75" customHeight="1">
      <c r="D473" s="82"/>
      <c r="E473" s="82"/>
    </row>
    <row r="474" ht="12.75" customHeight="1">
      <c r="D474" s="82"/>
      <c r="E474" s="82"/>
    </row>
    <row r="475" ht="12.75" customHeight="1">
      <c r="D475" s="82"/>
      <c r="E475" s="82"/>
    </row>
    <row r="476" ht="12.75" customHeight="1">
      <c r="D476" s="82"/>
      <c r="E476" s="82"/>
    </row>
    <row r="477" ht="12.75" customHeight="1">
      <c r="D477" s="82"/>
      <c r="E477" s="82"/>
    </row>
    <row r="478" ht="12.75" customHeight="1">
      <c r="D478" s="82"/>
      <c r="E478" s="82"/>
    </row>
    <row r="479" ht="12.75" customHeight="1">
      <c r="D479" s="82"/>
      <c r="E479" s="82"/>
    </row>
    <row r="480" ht="12.75" customHeight="1">
      <c r="D480" s="82"/>
      <c r="E480" s="82"/>
    </row>
    <row r="481" ht="12.75" customHeight="1">
      <c r="D481" s="82"/>
      <c r="E481" s="82"/>
    </row>
    <row r="482" ht="12.75" customHeight="1">
      <c r="D482" s="82"/>
      <c r="E482" s="82"/>
    </row>
    <row r="483" ht="12.75" customHeight="1">
      <c r="D483" s="82"/>
      <c r="E483" s="82"/>
    </row>
    <row r="484" ht="12.75" customHeight="1">
      <c r="D484" s="82"/>
      <c r="E484" s="82"/>
    </row>
    <row r="485" ht="12.75" customHeight="1">
      <c r="D485" s="82"/>
      <c r="E485" s="82"/>
    </row>
    <row r="486" ht="12.75" customHeight="1">
      <c r="D486" s="82"/>
      <c r="E486" s="82"/>
    </row>
    <row r="487" ht="12.75" customHeight="1">
      <c r="D487" s="82"/>
      <c r="E487" s="82"/>
    </row>
    <row r="488" ht="12.75" customHeight="1">
      <c r="D488" s="82"/>
      <c r="E488" s="82"/>
    </row>
    <row r="489" ht="12.75" customHeight="1">
      <c r="D489" s="82"/>
      <c r="E489" s="82"/>
    </row>
    <row r="490" ht="12.75" customHeight="1">
      <c r="D490" s="82"/>
      <c r="E490" s="82"/>
    </row>
    <row r="491" ht="12.75" customHeight="1">
      <c r="D491" s="82"/>
      <c r="E491" s="82"/>
    </row>
    <row r="492" ht="12.75" customHeight="1">
      <c r="D492" s="82"/>
      <c r="E492" s="82"/>
    </row>
    <row r="493" ht="12.75" customHeight="1">
      <c r="D493" s="82"/>
      <c r="E493" s="82"/>
    </row>
    <row r="494" ht="12.75" customHeight="1">
      <c r="D494" s="82"/>
      <c r="E494" s="82"/>
    </row>
    <row r="495" ht="12.75" customHeight="1">
      <c r="D495" s="82"/>
      <c r="E495" s="82"/>
    </row>
    <row r="496" ht="12.75" customHeight="1">
      <c r="D496" s="82"/>
      <c r="E496" s="82"/>
    </row>
    <row r="497" ht="12.75" customHeight="1">
      <c r="D497" s="82"/>
      <c r="E497" s="82"/>
    </row>
    <row r="498" ht="12.75" customHeight="1">
      <c r="D498" s="82"/>
      <c r="E498" s="82"/>
    </row>
    <row r="499" ht="12.75" customHeight="1">
      <c r="D499" s="82"/>
      <c r="E499" s="82"/>
    </row>
    <row r="500" ht="12.75" customHeight="1">
      <c r="D500" s="82"/>
      <c r="E500" s="82"/>
    </row>
    <row r="501" ht="12.75" customHeight="1">
      <c r="D501" s="82"/>
      <c r="E501" s="82"/>
    </row>
    <row r="502" ht="12.75" customHeight="1">
      <c r="D502" s="82"/>
      <c r="E502" s="82"/>
    </row>
    <row r="503" ht="12.75" customHeight="1">
      <c r="D503" s="82"/>
      <c r="E503" s="82"/>
    </row>
    <row r="504" ht="12.75" customHeight="1">
      <c r="D504" s="82"/>
      <c r="E504" s="82"/>
    </row>
    <row r="505" ht="12.75" customHeight="1">
      <c r="D505" s="82"/>
      <c r="E505" s="82"/>
    </row>
    <row r="506" ht="12.75" customHeight="1">
      <c r="D506" s="82"/>
      <c r="E506" s="82"/>
    </row>
    <row r="507" ht="12.75" customHeight="1">
      <c r="D507" s="82"/>
      <c r="E507" s="82"/>
    </row>
    <row r="508" ht="12.75" customHeight="1">
      <c r="D508" s="82"/>
      <c r="E508" s="82"/>
    </row>
    <row r="509" ht="12.75" customHeight="1">
      <c r="D509" s="82"/>
      <c r="E509" s="82"/>
    </row>
    <row r="510" ht="12.75" customHeight="1">
      <c r="D510" s="82"/>
      <c r="E510" s="82"/>
    </row>
    <row r="511" ht="12.75" customHeight="1">
      <c r="D511" s="82"/>
      <c r="E511" s="82"/>
    </row>
    <row r="512" ht="12.75" customHeight="1">
      <c r="D512" s="82"/>
      <c r="E512" s="82"/>
    </row>
    <row r="513" ht="12.75" customHeight="1">
      <c r="D513" s="82"/>
      <c r="E513" s="82"/>
    </row>
    <row r="514" ht="12.75" customHeight="1">
      <c r="D514" s="82"/>
      <c r="E514" s="82"/>
    </row>
    <row r="515" ht="12.75" customHeight="1">
      <c r="D515" s="82"/>
      <c r="E515" s="82"/>
    </row>
    <row r="516" ht="12.75" customHeight="1">
      <c r="D516" s="82"/>
      <c r="E516" s="82"/>
    </row>
    <row r="517" ht="12.75" customHeight="1">
      <c r="D517" s="82"/>
      <c r="E517" s="82"/>
    </row>
    <row r="518" ht="12.75" customHeight="1">
      <c r="D518" s="82"/>
      <c r="E518" s="82"/>
    </row>
    <row r="519" ht="12.75" customHeight="1">
      <c r="D519" s="82"/>
      <c r="E519" s="82"/>
    </row>
    <row r="520" ht="12.75" customHeight="1">
      <c r="D520" s="82"/>
      <c r="E520" s="82"/>
    </row>
    <row r="521" ht="12.75" customHeight="1">
      <c r="D521" s="82"/>
      <c r="E521" s="82"/>
    </row>
    <row r="522" ht="12.75" customHeight="1">
      <c r="D522" s="82"/>
      <c r="E522" s="82"/>
    </row>
    <row r="523" ht="12.75" customHeight="1">
      <c r="D523" s="82"/>
      <c r="E523" s="82"/>
    </row>
    <row r="524" ht="12.75" customHeight="1">
      <c r="D524" s="82"/>
      <c r="E524" s="82"/>
    </row>
    <row r="525" ht="12.75" customHeight="1">
      <c r="D525" s="82"/>
      <c r="E525" s="82"/>
    </row>
    <row r="526" ht="12.75" customHeight="1">
      <c r="D526" s="82"/>
      <c r="E526" s="82"/>
    </row>
    <row r="527" ht="12.75" customHeight="1">
      <c r="D527" s="82"/>
      <c r="E527" s="82"/>
    </row>
    <row r="528" ht="12.75" customHeight="1">
      <c r="D528" s="82"/>
      <c r="E528" s="82"/>
    </row>
    <row r="529" ht="12.75" customHeight="1">
      <c r="D529" s="82"/>
      <c r="E529" s="82"/>
    </row>
    <row r="530" ht="12.75" customHeight="1">
      <c r="D530" s="82"/>
      <c r="E530" s="82"/>
    </row>
    <row r="531" ht="12.75" customHeight="1">
      <c r="D531" s="82"/>
      <c r="E531" s="82"/>
    </row>
    <row r="532" ht="12.75" customHeight="1">
      <c r="D532" s="82"/>
      <c r="E532" s="82"/>
    </row>
    <row r="533" ht="12.75" customHeight="1">
      <c r="D533" s="82"/>
      <c r="E533" s="82"/>
    </row>
    <row r="534" ht="12.75" customHeight="1">
      <c r="D534" s="82"/>
      <c r="E534" s="82"/>
    </row>
    <row r="535" ht="12.75" customHeight="1">
      <c r="D535" s="82"/>
      <c r="E535" s="82"/>
    </row>
    <row r="536" ht="12.75" customHeight="1">
      <c r="D536" s="82"/>
      <c r="E536" s="82"/>
    </row>
    <row r="537" ht="12.75" customHeight="1">
      <c r="D537" s="82"/>
      <c r="E537" s="82"/>
    </row>
    <row r="538" ht="12.75" customHeight="1">
      <c r="D538" s="82"/>
      <c r="E538" s="82"/>
    </row>
    <row r="539" ht="12.75" customHeight="1">
      <c r="D539" s="82"/>
      <c r="E539" s="82"/>
    </row>
    <row r="540" ht="12.75" customHeight="1">
      <c r="D540" s="82"/>
      <c r="E540" s="82"/>
    </row>
    <row r="541" ht="12.75" customHeight="1">
      <c r="D541" s="82"/>
      <c r="E541" s="82"/>
    </row>
    <row r="542" ht="12.75" customHeight="1">
      <c r="D542" s="82"/>
      <c r="E542" s="82"/>
    </row>
    <row r="543" ht="12.75" customHeight="1">
      <c r="D543" s="82"/>
      <c r="E543" s="82"/>
    </row>
    <row r="544" ht="12.75" customHeight="1">
      <c r="D544" s="82"/>
      <c r="E544" s="82"/>
    </row>
    <row r="545" ht="12.75" customHeight="1">
      <c r="D545" s="82"/>
      <c r="E545" s="82"/>
    </row>
    <row r="546" ht="12.75" customHeight="1">
      <c r="D546" s="82"/>
      <c r="E546" s="82"/>
    </row>
    <row r="547" ht="12.75" customHeight="1">
      <c r="D547" s="82"/>
      <c r="E547" s="82"/>
    </row>
    <row r="548" ht="12.75" customHeight="1">
      <c r="D548" s="82"/>
      <c r="E548" s="82"/>
    </row>
    <row r="549" ht="12.75" customHeight="1">
      <c r="D549" s="82"/>
      <c r="E549" s="82"/>
    </row>
    <row r="550" ht="12.75" customHeight="1">
      <c r="D550" s="82"/>
      <c r="E550" s="82"/>
    </row>
    <row r="551" ht="12.75" customHeight="1">
      <c r="D551" s="82"/>
      <c r="E551" s="82"/>
    </row>
    <row r="552" ht="12.75" customHeight="1">
      <c r="D552" s="82"/>
      <c r="E552" s="82"/>
    </row>
    <row r="553" ht="12.75" customHeight="1">
      <c r="D553" s="82"/>
      <c r="E553" s="82"/>
    </row>
    <row r="554" ht="12.75" customHeight="1">
      <c r="D554" s="82"/>
      <c r="E554" s="82"/>
    </row>
    <row r="555" ht="12.75" customHeight="1">
      <c r="D555" s="82"/>
      <c r="E555" s="82"/>
    </row>
    <row r="556" ht="12.75" customHeight="1">
      <c r="D556" s="82"/>
      <c r="E556" s="82"/>
    </row>
    <row r="557" ht="12.75" customHeight="1">
      <c r="D557" s="82"/>
      <c r="E557" s="82"/>
    </row>
    <row r="558" ht="12.75" customHeight="1">
      <c r="D558" s="82"/>
      <c r="E558" s="82"/>
    </row>
    <row r="559" ht="12.75" customHeight="1">
      <c r="D559" s="82"/>
      <c r="E559" s="82"/>
    </row>
    <row r="560" ht="12.75" customHeight="1">
      <c r="D560" s="82"/>
      <c r="E560" s="82"/>
    </row>
    <row r="561" ht="12.75" customHeight="1">
      <c r="D561" s="82"/>
      <c r="E561" s="82"/>
    </row>
    <row r="562" ht="12.75" customHeight="1">
      <c r="D562" s="82"/>
      <c r="E562" s="82"/>
    </row>
    <row r="563" ht="12.75" customHeight="1">
      <c r="D563" s="82"/>
      <c r="E563" s="82"/>
    </row>
    <row r="564" ht="12.75" customHeight="1">
      <c r="D564" s="82"/>
      <c r="E564" s="82"/>
    </row>
    <row r="565" ht="12.75" customHeight="1">
      <c r="D565" s="82"/>
      <c r="E565" s="82"/>
    </row>
    <row r="566" ht="12.75" customHeight="1">
      <c r="D566" s="82"/>
      <c r="E566" s="82"/>
    </row>
    <row r="567" ht="12.75" customHeight="1">
      <c r="D567" s="82"/>
      <c r="E567" s="82"/>
    </row>
    <row r="568" ht="12.75" customHeight="1">
      <c r="D568" s="82"/>
      <c r="E568" s="82"/>
    </row>
    <row r="569" ht="12.75" customHeight="1">
      <c r="D569" s="82"/>
      <c r="E569" s="82"/>
    </row>
    <row r="570" ht="12.75" customHeight="1">
      <c r="D570" s="82"/>
      <c r="E570" s="82"/>
    </row>
    <row r="571" ht="12.75" customHeight="1">
      <c r="D571" s="82"/>
      <c r="E571" s="82"/>
    </row>
    <row r="572" ht="12.75" customHeight="1">
      <c r="D572" s="82"/>
      <c r="E572" s="82"/>
    </row>
    <row r="573" ht="12.75" customHeight="1">
      <c r="D573" s="82"/>
      <c r="E573" s="82"/>
    </row>
    <row r="574" ht="12.75" customHeight="1">
      <c r="D574" s="82"/>
      <c r="E574" s="82"/>
    </row>
    <row r="575" ht="12.75" customHeight="1">
      <c r="D575" s="82"/>
      <c r="E575" s="82"/>
    </row>
    <row r="576" ht="12.75" customHeight="1">
      <c r="D576" s="82"/>
      <c r="E576" s="82"/>
    </row>
    <row r="577" ht="12.75" customHeight="1">
      <c r="D577" s="82"/>
      <c r="E577" s="82"/>
    </row>
    <row r="578" ht="12.75" customHeight="1">
      <c r="D578" s="82"/>
      <c r="E578" s="82"/>
    </row>
    <row r="579" ht="12.75" customHeight="1">
      <c r="D579" s="82"/>
      <c r="E579" s="82"/>
    </row>
    <row r="580" ht="12.75" customHeight="1">
      <c r="D580" s="82"/>
      <c r="E580" s="82"/>
    </row>
    <row r="581" ht="12.75" customHeight="1">
      <c r="D581" s="82"/>
      <c r="E581" s="82"/>
    </row>
    <row r="582" ht="12.75" customHeight="1">
      <c r="D582" s="82"/>
      <c r="E582" s="82"/>
    </row>
    <row r="583" ht="12.75" customHeight="1">
      <c r="D583" s="82"/>
      <c r="E583" s="82"/>
    </row>
    <row r="584" ht="12.75" customHeight="1">
      <c r="D584" s="82"/>
      <c r="E584" s="82"/>
    </row>
    <row r="585" ht="12.75" customHeight="1">
      <c r="D585" s="82"/>
      <c r="E585" s="82"/>
    </row>
    <row r="586" ht="12.75" customHeight="1">
      <c r="D586" s="82"/>
      <c r="E586" s="82"/>
    </row>
    <row r="587" ht="12.75" customHeight="1">
      <c r="D587" s="82"/>
      <c r="E587" s="82"/>
    </row>
    <row r="588" ht="12.75" customHeight="1">
      <c r="D588" s="82"/>
      <c r="E588" s="82"/>
    </row>
    <row r="589" ht="12.75" customHeight="1">
      <c r="D589" s="82"/>
      <c r="E589" s="82"/>
    </row>
    <row r="590" ht="12.75" customHeight="1">
      <c r="D590" s="82"/>
      <c r="E590" s="82"/>
    </row>
    <row r="591" ht="12.75" customHeight="1">
      <c r="D591" s="82"/>
      <c r="E591" s="82"/>
    </row>
    <row r="592" ht="12.75" customHeight="1">
      <c r="D592" s="82"/>
      <c r="E592" s="82"/>
    </row>
    <row r="593" ht="12.75" customHeight="1">
      <c r="D593" s="82"/>
      <c r="E593" s="82"/>
    </row>
    <row r="594" ht="12.75" customHeight="1">
      <c r="D594" s="82"/>
      <c r="E594" s="82"/>
    </row>
    <row r="595" ht="12.75" customHeight="1">
      <c r="D595" s="82"/>
      <c r="E595" s="82"/>
    </row>
    <row r="596" ht="12.75" customHeight="1">
      <c r="D596" s="82"/>
      <c r="E596" s="82"/>
    </row>
    <row r="597" ht="12.75" customHeight="1">
      <c r="D597" s="82"/>
      <c r="E597" s="82"/>
    </row>
    <row r="598" ht="12.75" customHeight="1">
      <c r="D598" s="82"/>
      <c r="E598" s="82"/>
    </row>
    <row r="599" ht="12.75" customHeight="1">
      <c r="D599" s="82"/>
      <c r="E599" s="82"/>
    </row>
    <row r="600" ht="12.75" customHeight="1">
      <c r="D600" s="82"/>
      <c r="E600" s="82"/>
    </row>
    <row r="601" ht="12.75" customHeight="1">
      <c r="D601" s="82"/>
      <c r="E601" s="82"/>
    </row>
    <row r="602" ht="12.75" customHeight="1">
      <c r="D602" s="82"/>
      <c r="E602" s="82"/>
    </row>
    <row r="603" ht="12.75" customHeight="1">
      <c r="D603" s="82"/>
      <c r="E603" s="82"/>
    </row>
    <row r="604" ht="12.75" customHeight="1">
      <c r="D604" s="82"/>
      <c r="E604" s="82"/>
    </row>
    <row r="605" ht="12.75" customHeight="1">
      <c r="D605" s="82"/>
      <c r="E605" s="82"/>
    </row>
    <row r="606" ht="12.75" customHeight="1">
      <c r="D606" s="82"/>
      <c r="E606" s="82"/>
    </row>
    <row r="607" ht="12.75" customHeight="1">
      <c r="D607" s="82"/>
      <c r="E607" s="82"/>
    </row>
    <row r="608" ht="12.75" customHeight="1">
      <c r="D608" s="82"/>
      <c r="E608" s="82"/>
    </row>
    <row r="609" ht="12.75" customHeight="1">
      <c r="D609" s="82"/>
      <c r="E609" s="82"/>
    </row>
    <row r="610" ht="12.75" customHeight="1">
      <c r="D610" s="82"/>
      <c r="E610" s="82"/>
    </row>
    <row r="611" ht="12.75" customHeight="1">
      <c r="D611" s="82"/>
      <c r="E611" s="82"/>
    </row>
    <row r="612" ht="12.75" customHeight="1">
      <c r="D612" s="82"/>
      <c r="E612" s="82"/>
    </row>
    <row r="613" ht="12.75" customHeight="1">
      <c r="D613" s="82"/>
      <c r="E613" s="82"/>
    </row>
    <row r="614" ht="12.75" customHeight="1">
      <c r="D614" s="82"/>
      <c r="E614" s="82"/>
    </row>
    <row r="615" ht="12.75" customHeight="1">
      <c r="D615" s="82"/>
      <c r="E615" s="82"/>
    </row>
    <row r="616" ht="12.75" customHeight="1">
      <c r="D616" s="82"/>
      <c r="E616" s="82"/>
    </row>
    <row r="617" ht="12.75" customHeight="1">
      <c r="D617" s="82"/>
      <c r="E617" s="82"/>
    </row>
    <row r="618" ht="12.75" customHeight="1">
      <c r="D618" s="82"/>
      <c r="E618" s="82"/>
    </row>
    <row r="619" ht="12.75" customHeight="1">
      <c r="D619" s="82"/>
      <c r="E619" s="82"/>
    </row>
    <row r="620" ht="12.75" customHeight="1">
      <c r="D620" s="82"/>
      <c r="E620" s="82"/>
    </row>
    <row r="621" ht="12.75" customHeight="1">
      <c r="D621" s="82"/>
      <c r="E621" s="82"/>
    </row>
    <row r="622" ht="12.75" customHeight="1">
      <c r="D622" s="82"/>
      <c r="E622" s="82"/>
    </row>
    <row r="623" ht="12.75" customHeight="1">
      <c r="D623" s="82"/>
      <c r="E623" s="82"/>
    </row>
    <row r="624" ht="12.75" customHeight="1">
      <c r="D624" s="82"/>
      <c r="E624" s="82"/>
    </row>
    <row r="625" ht="12.75" customHeight="1">
      <c r="D625" s="82"/>
      <c r="E625" s="82"/>
    </row>
    <row r="626" ht="12.75" customHeight="1">
      <c r="D626" s="82"/>
      <c r="E626" s="82"/>
    </row>
    <row r="627" ht="12.75" customHeight="1">
      <c r="D627" s="82"/>
      <c r="E627" s="82"/>
    </row>
    <row r="628" ht="12.75" customHeight="1">
      <c r="D628" s="82"/>
      <c r="E628" s="82"/>
    </row>
    <row r="629" ht="12.75" customHeight="1">
      <c r="D629" s="82"/>
      <c r="E629" s="82"/>
    </row>
    <row r="630" ht="12.75" customHeight="1">
      <c r="D630" s="82"/>
      <c r="E630" s="82"/>
    </row>
    <row r="631" ht="12.75" customHeight="1">
      <c r="D631" s="82"/>
      <c r="E631" s="82"/>
    </row>
    <row r="632" ht="12.75" customHeight="1">
      <c r="D632" s="82"/>
      <c r="E632" s="82"/>
    </row>
    <row r="633" ht="12.75" customHeight="1">
      <c r="D633" s="82"/>
      <c r="E633" s="82"/>
    </row>
    <row r="634" ht="12.75" customHeight="1">
      <c r="D634" s="82"/>
      <c r="E634" s="82"/>
    </row>
    <row r="635" ht="12.75" customHeight="1">
      <c r="D635" s="82"/>
      <c r="E635" s="82"/>
    </row>
    <row r="636" ht="12.75" customHeight="1">
      <c r="D636" s="82"/>
      <c r="E636" s="82"/>
    </row>
    <row r="637" ht="12.75" customHeight="1">
      <c r="D637" s="82"/>
      <c r="E637" s="82"/>
    </row>
    <row r="638" ht="12.75" customHeight="1">
      <c r="D638" s="82"/>
      <c r="E638" s="82"/>
    </row>
    <row r="639" ht="12.75" customHeight="1">
      <c r="D639" s="82"/>
      <c r="E639" s="82"/>
    </row>
    <row r="640" ht="12.75" customHeight="1">
      <c r="D640" s="82"/>
      <c r="E640" s="82"/>
    </row>
    <row r="641" ht="12.75" customHeight="1">
      <c r="D641" s="82"/>
      <c r="E641" s="82"/>
    </row>
    <row r="642" ht="12.75" customHeight="1">
      <c r="D642" s="82"/>
      <c r="E642" s="82"/>
    </row>
    <row r="643" ht="12.75" customHeight="1">
      <c r="D643" s="82"/>
      <c r="E643" s="82"/>
    </row>
    <row r="644" ht="12.75" customHeight="1">
      <c r="D644" s="82"/>
      <c r="E644" s="82"/>
    </row>
    <row r="645" ht="12.75" customHeight="1">
      <c r="D645" s="82"/>
      <c r="E645" s="82"/>
    </row>
    <row r="646" ht="12.75" customHeight="1">
      <c r="D646" s="82"/>
      <c r="E646" s="82"/>
    </row>
    <row r="647" ht="12.75" customHeight="1">
      <c r="D647" s="82"/>
      <c r="E647" s="82"/>
    </row>
    <row r="648" ht="12.75" customHeight="1">
      <c r="D648" s="82"/>
      <c r="E648" s="82"/>
    </row>
    <row r="649" ht="12.75" customHeight="1">
      <c r="D649" s="82"/>
      <c r="E649" s="82"/>
    </row>
    <row r="650" ht="12.75" customHeight="1">
      <c r="D650" s="82"/>
      <c r="E650" s="82"/>
    </row>
    <row r="651" ht="12.75" customHeight="1">
      <c r="D651" s="82"/>
      <c r="E651" s="82"/>
    </row>
    <row r="652" ht="12.75" customHeight="1">
      <c r="D652" s="82"/>
      <c r="E652" s="82"/>
    </row>
    <row r="653" ht="12.75" customHeight="1">
      <c r="D653" s="82"/>
      <c r="E653" s="82"/>
    </row>
    <row r="654" ht="12.75" customHeight="1">
      <c r="D654" s="82"/>
      <c r="E654" s="82"/>
    </row>
    <row r="655" ht="12.75" customHeight="1">
      <c r="D655" s="82"/>
      <c r="E655" s="82"/>
    </row>
    <row r="656" ht="12.75" customHeight="1">
      <c r="D656" s="82"/>
      <c r="E656" s="82"/>
    </row>
    <row r="657" ht="12.75" customHeight="1">
      <c r="D657" s="82"/>
      <c r="E657" s="82"/>
    </row>
    <row r="658" ht="12.75" customHeight="1">
      <c r="D658" s="82"/>
      <c r="E658" s="82"/>
    </row>
    <row r="659" ht="12.75" customHeight="1">
      <c r="D659" s="82"/>
      <c r="E659" s="82"/>
    </row>
    <row r="660" ht="12.75" customHeight="1">
      <c r="D660" s="82"/>
      <c r="E660" s="82"/>
    </row>
    <row r="661" ht="12.75" customHeight="1">
      <c r="D661" s="82"/>
      <c r="E661" s="82"/>
    </row>
    <row r="662" ht="12.75" customHeight="1">
      <c r="D662" s="82"/>
      <c r="E662" s="82"/>
    </row>
    <row r="663" ht="12.75" customHeight="1">
      <c r="D663" s="82"/>
      <c r="E663" s="82"/>
    </row>
    <row r="664" ht="12.75" customHeight="1">
      <c r="D664" s="82"/>
      <c r="E664" s="82"/>
    </row>
    <row r="665" ht="12.75" customHeight="1">
      <c r="D665" s="82"/>
      <c r="E665" s="82"/>
    </row>
    <row r="666" ht="12.75" customHeight="1">
      <c r="D666" s="82"/>
      <c r="E666" s="82"/>
    </row>
    <row r="667" ht="12.75" customHeight="1">
      <c r="D667" s="82"/>
      <c r="E667" s="82"/>
    </row>
    <row r="668" ht="12.75" customHeight="1">
      <c r="D668" s="82"/>
      <c r="E668" s="82"/>
    </row>
    <row r="669" ht="12.75" customHeight="1">
      <c r="D669" s="82"/>
      <c r="E669" s="82"/>
    </row>
    <row r="670" ht="12.75" customHeight="1">
      <c r="D670" s="82"/>
      <c r="E670" s="82"/>
    </row>
    <row r="671" ht="12.75" customHeight="1">
      <c r="D671" s="82"/>
      <c r="E671" s="82"/>
    </row>
    <row r="672" ht="12.75" customHeight="1">
      <c r="D672" s="82"/>
      <c r="E672" s="82"/>
    </row>
    <row r="673" ht="12.75" customHeight="1">
      <c r="D673" s="82"/>
      <c r="E673" s="82"/>
    </row>
    <row r="674" ht="12.75" customHeight="1">
      <c r="D674" s="82"/>
      <c r="E674" s="82"/>
    </row>
    <row r="675" ht="12.75" customHeight="1">
      <c r="D675" s="82"/>
      <c r="E675" s="82"/>
    </row>
    <row r="676" ht="12.75" customHeight="1">
      <c r="D676" s="82"/>
      <c r="E676" s="82"/>
    </row>
    <row r="677" ht="12.75" customHeight="1">
      <c r="D677" s="82"/>
      <c r="E677" s="82"/>
    </row>
    <row r="678" ht="12.75" customHeight="1">
      <c r="D678" s="82"/>
      <c r="E678" s="82"/>
    </row>
    <row r="679" ht="12.75" customHeight="1">
      <c r="D679" s="82"/>
      <c r="E679" s="82"/>
    </row>
    <row r="680" ht="12.75" customHeight="1">
      <c r="D680" s="82"/>
      <c r="E680" s="82"/>
    </row>
    <row r="681" ht="12.75" customHeight="1">
      <c r="D681" s="82"/>
      <c r="E681" s="82"/>
    </row>
    <row r="682" ht="12.75" customHeight="1">
      <c r="D682" s="82"/>
      <c r="E682" s="82"/>
    </row>
    <row r="683" ht="12.75" customHeight="1">
      <c r="D683" s="82"/>
      <c r="E683" s="82"/>
    </row>
    <row r="684" ht="12.75" customHeight="1">
      <c r="D684" s="82"/>
      <c r="E684" s="82"/>
    </row>
    <row r="685" ht="12.75" customHeight="1">
      <c r="D685" s="82"/>
      <c r="E685" s="82"/>
    </row>
    <row r="686" ht="12.75" customHeight="1">
      <c r="D686" s="82"/>
      <c r="E686" s="82"/>
    </row>
    <row r="687" ht="12.75" customHeight="1">
      <c r="D687" s="82"/>
      <c r="E687" s="82"/>
    </row>
    <row r="688" ht="12.75" customHeight="1">
      <c r="D688" s="82"/>
      <c r="E688" s="82"/>
    </row>
    <row r="689" ht="12.75" customHeight="1">
      <c r="D689" s="82"/>
      <c r="E689" s="82"/>
    </row>
    <row r="690" ht="12.75" customHeight="1">
      <c r="D690" s="82"/>
      <c r="E690" s="82"/>
    </row>
    <row r="691" ht="12.75" customHeight="1">
      <c r="D691" s="82"/>
      <c r="E691" s="82"/>
    </row>
    <row r="692" ht="12.75" customHeight="1">
      <c r="D692" s="82"/>
      <c r="E692" s="82"/>
    </row>
    <row r="693" ht="12.75" customHeight="1">
      <c r="D693" s="82"/>
      <c r="E693" s="82"/>
    </row>
    <row r="694" ht="12.75" customHeight="1">
      <c r="D694" s="82"/>
      <c r="E694" s="82"/>
    </row>
    <row r="695" ht="12.75" customHeight="1">
      <c r="D695" s="82"/>
      <c r="E695" s="82"/>
    </row>
    <row r="696" ht="12.75" customHeight="1">
      <c r="D696" s="82"/>
      <c r="E696" s="82"/>
    </row>
    <row r="697" ht="12.75" customHeight="1">
      <c r="D697" s="82"/>
      <c r="E697" s="82"/>
    </row>
    <row r="698" ht="12.75" customHeight="1">
      <c r="D698" s="82"/>
      <c r="E698" s="82"/>
    </row>
    <row r="699" ht="12.75" customHeight="1">
      <c r="D699" s="82"/>
      <c r="E699" s="82"/>
    </row>
    <row r="700" ht="12.75" customHeight="1">
      <c r="D700" s="82"/>
      <c r="E700" s="82"/>
    </row>
    <row r="701" ht="12.75" customHeight="1">
      <c r="D701" s="82"/>
      <c r="E701" s="82"/>
    </row>
    <row r="702" ht="12.75" customHeight="1">
      <c r="D702" s="82"/>
      <c r="E702" s="82"/>
    </row>
    <row r="703" ht="12.75" customHeight="1">
      <c r="D703" s="82"/>
      <c r="E703" s="82"/>
    </row>
    <row r="704" ht="12.75" customHeight="1">
      <c r="D704" s="82"/>
      <c r="E704" s="82"/>
    </row>
    <row r="705" ht="12.75" customHeight="1">
      <c r="D705" s="82"/>
      <c r="E705" s="82"/>
    </row>
    <row r="706" ht="12.75" customHeight="1">
      <c r="D706" s="82"/>
      <c r="E706" s="82"/>
    </row>
    <row r="707" ht="12.75" customHeight="1">
      <c r="D707" s="82"/>
      <c r="E707" s="82"/>
    </row>
    <row r="708" ht="12.75" customHeight="1">
      <c r="D708" s="82"/>
      <c r="E708" s="82"/>
    </row>
    <row r="709" ht="12.75" customHeight="1">
      <c r="D709" s="82"/>
      <c r="E709" s="82"/>
    </row>
    <row r="710" ht="12.75" customHeight="1">
      <c r="D710" s="82"/>
      <c r="E710" s="82"/>
    </row>
    <row r="711" ht="12.75" customHeight="1">
      <c r="D711" s="82"/>
      <c r="E711" s="82"/>
    </row>
    <row r="712" ht="12.75" customHeight="1">
      <c r="D712" s="82"/>
      <c r="E712" s="82"/>
    </row>
    <row r="713" ht="12.75" customHeight="1">
      <c r="D713" s="82"/>
      <c r="E713" s="82"/>
    </row>
    <row r="714" ht="12.75" customHeight="1">
      <c r="D714" s="82"/>
      <c r="E714" s="82"/>
    </row>
    <row r="715" ht="12.75" customHeight="1">
      <c r="D715" s="82"/>
      <c r="E715" s="82"/>
    </row>
    <row r="716" ht="12.75" customHeight="1">
      <c r="D716" s="82"/>
      <c r="E716" s="82"/>
    </row>
    <row r="717" ht="12.75" customHeight="1">
      <c r="D717" s="82"/>
      <c r="E717" s="82"/>
    </row>
    <row r="718" ht="12.75" customHeight="1">
      <c r="D718" s="82"/>
      <c r="E718" s="82"/>
    </row>
    <row r="719" ht="12.75" customHeight="1">
      <c r="D719" s="82"/>
      <c r="E719" s="82"/>
    </row>
    <row r="720" ht="12.75" customHeight="1">
      <c r="D720" s="82"/>
      <c r="E720" s="82"/>
    </row>
    <row r="721" ht="12.75" customHeight="1">
      <c r="D721" s="82"/>
      <c r="E721" s="82"/>
    </row>
    <row r="722" ht="12.75" customHeight="1">
      <c r="D722" s="82"/>
      <c r="E722" s="82"/>
    </row>
    <row r="723" ht="12.75" customHeight="1">
      <c r="D723" s="82"/>
      <c r="E723" s="82"/>
    </row>
    <row r="724" ht="12.75" customHeight="1">
      <c r="D724" s="82"/>
      <c r="E724" s="82"/>
    </row>
    <row r="725" ht="12.75" customHeight="1">
      <c r="D725" s="82"/>
      <c r="E725" s="82"/>
    </row>
    <row r="726" ht="12.75" customHeight="1">
      <c r="D726" s="82"/>
      <c r="E726" s="82"/>
    </row>
    <row r="727" ht="12.75" customHeight="1">
      <c r="D727" s="82"/>
      <c r="E727" s="82"/>
    </row>
    <row r="728" ht="12.75" customHeight="1">
      <c r="D728" s="82"/>
      <c r="E728" s="82"/>
    </row>
    <row r="729" ht="12.75" customHeight="1">
      <c r="D729" s="82"/>
      <c r="E729" s="82"/>
    </row>
    <row r="730" ht="12.75" customHeight="1">
      <c r="D730" s="82"/>
      <c r="E730" s="82"/>
    </row>
    <row r="731" ht="12.75" customHeight="1">
      <c r="D731" s="82"/>
      <c r="E731" s="82"/>
    </row>
    <row r="732" ht="12.75" customHeight="1">
      <c r="D732" s="82"/>
      <c r="E732" s="82"/>
    </row>
    <row r="733" ht="12.75" customHeight="1">
      <c r="D733" s="82"/>
      <c r="E733" s="82"/>
    </row>
    <row r="734" ht="12.75" customHeight="1">
      <c r="D734" s="82"/>
      <c r="E734" s="82"/>
    </row>
    <row r="735" ht="12.75" customHeight="1">
      <c r="D735" s="82"/>
      <c r="E735" s="82"/>
    </row>
    <row r="736" ht="12.75" customHeight="1">
      <c r="D736" s="82"/>
      <c r="E736" s="82"/>
    </row>
    <row r="737" ht="12.75" customHeight="1">
      <c r="D737" s="82"/>
      <c r="E737" s="82"/>
    </row>
    <row r="738" ht="12.75" customHeight="1">
      <c r="D738" s="82"/>
      <c r="E738" s="82"/>
    </row>
    <row r="739" ht="12.75" customHeight="1">
      <c r="D739" s="82"/>
      <c r="E739" s="82"/>
    </row>
    <row r="740" ht="12.75" customHeight="1">
      <c r="D740" s="82"/>
      <c r="E740" s="82"/>
    </row>
    <row r="741" ht="12.75" customHeight="1">
      <c r="D741" s="82"/>
      <c r="E741" s="82"/>
    </row>
    <row r="742" ht="12.75" customHeight="1">
      <c r="D742" s="82"/>
      <c r="E742" s="82"/>
    </row>
    <row r="743" ht="12.75" customHeight="1">
      <c r="D743" s="82"/>
      <c r="E743" s="82"/>
    </row>
    <row r="744" ht="12.75" customHeight="1">
      <c r="D744" s="82"/>
      <c r="E744" s="82"/>
    </row>
    <row r="745" ht="12.75" customHeight="1">
      <c r="D745" s="82"/>
      <c r="E745" s="82"/>
    </row>
    <row r="746" ht="12.75" customHeight="1">
      <c r="D746" s="82"/>
      <c r="E746" s="82"/>
    </row>
    <row r="747" ht="12.75" customHeight="1">
      <c r="D747" s="82"/>
      <c r="E747" s="82"/>
    </row>
    <row r="748" ht="12.75" customHeight="1">
      <c r="D748" s="82"/>
      <c r="E748" s="82"/>
    </row>
    <row r="749" ht="12.75" customHeight="1">
      <c r="D749" s="82"/>
      <c r="E749" s="82"/>
    </row>
    <row r="750" ht="12.75" customHeight="1">
      <c r="D750" s="82"/>
      <c r="E750" s="82"/>
    </row>
    <row r="751" ht="12.75" customHeight="1">
      <c r="D751" s="82"/>
      <c r="E751" s="82"/>
    </row>
    <row r="752" ht="12.75" customHeight="1">
      <c r="D752" s="82"/>
      <c r="E752" s="82"/>
    </row>
    <row r="753" ht="12.75" customHeight="1">
      <c r="D753" s="82"/>
      <c r="E753" s="82"/>
    </row>
    <row r="754" ht="12.75" customHeight="1">
      <c r="D754" s="82"/>
      <c r="E754" s="82"/>
    </row>
    <row r="755" ht="12.75" customHeight="1">
      <c r="D755" s="82"/>
      <c r="E755" s="82"/>
    </row>
    <row r="756" ht="12.75" customHeight="1">
      <c r="D756" s="82"/>
      <c r="E756" s="82"/>
    </row>
    <row r="757" ht="12.75" customHeight="1">
      <c r="D757" s="82"/>
      <c r="E757" s="82"/>
    </row>
    <row r="758" ht="12.75" customHeight="1">
      <c r="D758" s="82"/>
      <c r="E758" s="82"/>
    </row>
    <row r="759" ht="12.75" customHeight="1">
      <c r="D759" s="82"/>
      <c r="E759" s="82"/>
    </row>
    <row r="760" ht="12.75" customHeight="1">
      <c r="D760" s="82"/>
      <c r="E760" s="82"/>
    </row>
    <row r="761" ht="12.75" customHeight="1">
      <c r="D761" s="82"/>
      <c r="E761" s="82"/>
    </row>
    <row r="762" ht="12.75" customHeight="1">
      <c r="D762" s="82"/>
      <c r="E762" s="82"/>
    </row>
    <row r="763" ht="12.75" customHeight="1">
      <c r="D763" s="82"/>
      <c r="E763" s="82"/>
    </row>
    <row r="764" ht="12.75" customHeight="1">
      <c r="D764" s="82"/>
      <c r="E764" s="82"/>
    </row>
    <row r="765" ht="12.75" customHeight="1">
      <c r="D765" s="82"/>
      <c r="E765" s="82"/>
    </row>
    <row r="766" ht="12.75" customHeight="1">
      <c r="D766" s="82"/>
      <c r="E766" s="82"/>
    </row>
    <row r="767" ht="12.75" customHeight="1">
      <c r="D767" s="82"/>
      <c r="E767" s="82"/>
    </row>
    <row r="768" ht="12.75" customHeight="1">
      <c r="D768" s="82"/>
      <c r="E768" s="82"/>
    </row>
    <row r="769" ht="12.75" customHeight="1">
      <c r="D769" s="82"/>
      <c r="E769" s="82"/>
    </row>
    <row r="770" ht="12.75" customHeight="1">
      <c r="D770" s="82"/>
      <c r="E770" s="82"/>
    </row>
    <row r="771" ht="12.75" customHeight="1">
      <c r="D771" s="82"/>
      <c r="E771" s="82"/>
    </row>
    <row r="772" ht="12.75" customHeight="1">
      <c r="D772" s="82"/>
      <c r="E772" s="82"/>
    </row>
    <row r="773" ht="12.75" customHeight="1">
      <c r="D773" s="82"/>
      <c r="E773" s="82"/>
    </row>
    <row r="774" ht="12.75" customHeight="1">
      <c r="D774" s="82"/>
      <c r="E774" s="82"/>
    </row>
    <row r="775" ht="12.75" customHeight="1">
      <c r="D775" s="82"/>
      <c r="E775" s="82"/>
    </row>
    <row r="776" ht="12.75" customHeight="1">
      <c r="D776" s="82"/>
      <c r="E776" s="82"/>
    </row>
    <row r="777" ht="12.75" customHeight="1">
      <c r="D777" s="82"/>
      <c r="E777" s="82"/>
    </row>
    <row r="778" ht="12.75" customHeight="1">
      <c r="D778" s="82"/>
      <c r="E778" s="82"/>
    </row>
    <row r="779" ht="12.75" customHeight="1">
      <c r="D779" s="82"/>
      <c r="E779" s="82"/>
    </row>
    <row r="780" ht="12.75" customHeight="1">
      <c r="D780" s="82"/>
      <c r="E780" s="82"/>
    </row>
    <row r="781" ht="12.75" customHeight="1">
      <c r="D781" s="82"/>
      <c r="E781" s="82"/>
    </row>
    <row r="782" ht="12.75" customHeight="1">
      <c r="D782" s="82"/>
      <c r="E782" s="82"/>
    </row>
    <row r="783" ht="12.75" customHeight="1">
      <c r="D783" s="82"/>
      <c r="E783" s="82"/>
    </row>
    <row r="784" ht="12.75" customHeight="1">
      <c r="D784" s="82"/>
      <c r="E784" s="82"/>
    </row>
    <row r="785" ht="12.75" customHeight="1">
      <c r="D785" s="82"/>
      <c r="E785" s="82"/>
    </row>
    <row r="786" ht="12.75" customHeight="1">
      <c r="D786" s="82"/>
      <c r="E786" s="82"/>
    </row>
    <row r="787" ht="12.75" customHeight="1">
      <c r="D787" s="82"/>
      <c r="E787" s="82"/>
    </row>
    <row r="788" ht="12.75" customHeight="1">
      <c r="D788" s="82"/>
      <c r="E788" s="82"/>
    </row>
    <row r="789" ht="12.75" customHeight="1">
      <c r="D789" s="82"/>
      <c r="E789" s="82"/>
    </row>
    <row r="790" ht="12.75" customHeight="1">
      <c r="D790" s="82"/>
      <c r="E790" s="82"/>
    </row>
    <row r="791" ht="12.75" customHeight="1">
      <c r="D791" s="82"/>
      <c r="E791" s="82"/>
    </row>
    <row r="792" ht="12.75" customHeight="1">
      <c r="D792" s="82"/>
      <c r="E792" s="82"/>
    </row>
    <row r="793" ht="12.75" customHeight="1">
      <c r="D793" s="82"/>
      <c r="E793" s="82"/>
    </row>
    <row r="794" ht="12.75" customHeight="1">
      <c r="D794" s="82"/>
      <c r="E794" s="82"/>
    </row>
    <row r="795" ht="12.75" customHeight="1">
      <c r="D795" s="82"/>
      <c r="E795" s="82"/>
    </row>
    <row r="796" ht="12.75" customHeight="1">
      <c r="D796" s="82"/>
      <c r="E796" s="82"/>
    </row>
    <row r="797" ht="12.75" customHeight="1">
      <c r="D797" s="82"/>
      <c r="E797" s="82"/>
    </row>
    <row r="798" ht="12.75" customHeight="1">
      <c r="D798" s="82"/>
      <c r="E798" s="82"/>
    </row>
    <row r="799" ht="12.75" customHeight="1">
      <c r="D799" s="82"/>
      <c r="E799" s="82"/>
    </row>
    <row r="800" ht="12.75" customHeight="1">
      <c r="D800" s="82"/>
      <c r="E800" s="82"/>
    </row>
    <row r="801" ht="12.75" customHeight="1">
      <c r="D801" s="82"/>
      <c r="E801" s="82"/>
    </row>
    <row r="802" ht="12.75" customHeight="1">
      <c r="D802" s="82"/>
      <c r="E802" s="82"/>
    </row>
    <row r="803" ht="12.75" customHeight="1">
      <c r="D803" s="82"/>
      <c r="E803" s="82"/>
    </row>
    <row r="804" ht="12.75" customHeight="1">
      <c r="D804" s="82"/>
      <c r="E804" s="82"/>
    </row>
    <row r="805" ht="12.75" customHeight="1">
      <c r="D805" s="82"/>
      <c r="E805" s="82"/>
    </row>
    <row r="806" ht="12.75" customHeight="1">
      <c r="D806" s="82"/>
      <c r="E806" s="82"/>
    </row>
    <row r="807" ht="12.75" customHeight="1">
      <c r="D807" s="82"/>
      <c r="E807" s="82"/>
    </row>
    <row r="808" ht="12.75" customHeight="1">
      <c r="D808" s="82"/>
      <c r="E808" s="82"/>
    </row>
    <row r="809" ht="12.75" customHeight="1">
      <c r="D809" s="82"/>
      <c r="E809" s="82"/>
    </row>
    <row r="810" ht="12.75" customHeight="1">
      <c r="D810" s="82"/>
      <c r="E810" s="82"/>
    </row>
    <row r="811" ht="12.75" customHeight="1">
      <c r="D811" s="82"/>
      <c r="E811" s="82"/>
    </row>
    <row r="812" ht="12.75" customHeight="1">
      <c r="D812" s="82"/>
      <c r="E812" s="82"/>
    </row>
    <row r="813" ht="12.75" customHeight="1">
      <c r="D813" s="82"/>
      <c r="E813" s="82"/>
    </row>
    <row r="814" ht="12.75" customHeight="1">
      <c r="D814" s="82"/>
      <c r="E814" s="82"/>
    </row>
    <row r="815" ht="12.75" customHeight="1">
      <c r="D815" s="82"/>
      <c r="E815" s="82"/>
    </row>
    <row r="816" ht="12.75" customHeight="1">
      <c r="D816" s="82"/>
      <c r="E816" s="82"/>
    </row>
    <row r="817" ht="12.75" customHeight="1">
      <c r="D817" s="82"/>
      <c r="E817" s="82"/>
    </row>
    <row r="818" ht="12.75" customHeight="1">
      <c r="D818" s="82"/>
      <c r="E818" s="82"/>
    </row>
    <row r="819" ht="12.75" customHeight="1">
      <c r="D819" s="82"/>
      <c r="E819" s="82"/>
    </row>
    <row r="820" ht="12.75" customHeight="1">
      <c r="D820" s="82"/>
      <c r="E820" s="82"/>
    </row>
    <row r="821" ht="12.75" customHeight="1">
      <c r="D821" s="82"/>
      <c r="E821" s="82"/>
    </row>
    <row r="822" ht="12.75" customHeight="1">
      <c r="D822" s="82"/>
      <c r="E822" s="82"/>
    </row>
    <row r="823" ht="12.75" customHeight="1">
      <c r="D823" s="82"/>
      <c r="E823" s="82"/>
    </row>
    <row r="824" ht="12.75" customHeight="1">
      <c r="D824" s="82"/>
      <c r="E824" s="82"/>
    </row>
    <row r="825" ht="12.75" customHeight="1">
      <c r="D825" s="82"/>
      <c r="E825" s="82"/>
    </row>
    <row r="826" ht="12.75" customHeight="1">
      <c r="D826" s="82"/>
      <c r="E826" s="82"/>
    </row>
    <row r="827" ht="12.75" customHeight="1">
      <c r="D827" s="82"/>
      <c r="E827" s="82"/>
    </row>
    <row r="828" ht="12.75" customHeight="1">
      <c r="D828" s="82"/>
      <c r="E828" s="82"/>
    </row>
    <row r="829" ht="12.75" customHeight="1">
      <c r="D829" s="82"/>
      <c r="E829" s="82"/>
    </row>
    <row r="830" ht="12.75" customHeight="1">
      <c r="D830" s="82"/>
      <c r="E830" s="82"/>
    </row>
    <row r="831" ht="12.75" customHeight="1">
      <c r="D831" s="82"/>
      <c r="E831" s="82"/>
    </row>
    <row r="832" ht="12.75" customHeight="1">
      <c r="D832" s="82"/>
      <c r="E832" s="82"/>
    </row>
    <row r="833" ht="12.75" customHeight="1">
      <c r="D833" s="82"/>
      <c r="E833" s="82"/>
    </row>
    <row r="834" ht="12.75" customHeight="1">
      <c r="D834" s="82"/>
      <c r="E834" s="82"/>
    </row>
    <row r="835" ht="12.75" customHeight="1">
      <c r="D835" s="82"/>
      <c r="E835" s="82"/>
    </row>
    <row r="836" ht="12.75" customHeight="1">
      <c r="D836" s="82"/>
      <c r="E836" s="82"/>
    </row>
    <row r="837" ht="12.75" customHeight="1">
      <c r="D837" s="82"/>
      <c r="E837" s="82"/>
    </row>
    <row r="838" ht="12.75" customHeight="1">
      <c r="D838" s="82"/>
      <c r="E838" s="82"/>
    </row>
    <row r="839" ht="12.75" customHeight="1">
      <c r="D839" s="82"/>
      <c r="E839" s="82"/>
    </row>
    <row r="840" ht="12.75" customHeight="1">
      <c r="D840" s="82"/>
      <c r="E840" s="82"/>
    </row>
    <row r="841" ht="12.75" customHeight="1">
      <c r="D841" s="82"/>
      <c r="E841" s="82"/>
    </row>
    <row r="842" ht="12.75" customHeight="1">
      <c r="D842" s="82"/>
      <c r="E842" s="82"/>
    </row>
    <row r="843" ht="12.75" customHeight="1">
      <c r="D843" s="82"/>
      <c r="E843" s="82"/>
    </row>
    <row r="844" ht="12.75" customHeight="1">
      <c r="D844" s="82"/>
      <c r="E844" s="82"/>
    </row>
    <row r="845" ht="12.75" customHeight="1">
      <c r="D845" s="82"/>
      <c r="E845" s="82"/>
    </row>
    <row r="846" ht="12.75" customHeight="1">
      <c r="D846" s="82"/>
      <c r="E846" s="82"/>
    </row>
    <row r="847" ht="12.75" customHeight="1">
      <c r="D847" s="82"/>
      <c r="E847" s="82"/>
    </row>
    <row r="848" ht="12.75" customHeight="1">
      <c r="D848" s="82"/>
      <c r="E848" s="82"/>
    </row>
    <row r="849" ht="12.75" customHeight="1">
      <c r="D849" s="82"/>
      <c r="E849" s="82"/>
    </row>
    <row r="850" ht="12.75" customHeight="1">
      <c r="D850" s="82"/>
      <c r="E850" s="82"/>
    </row>
    <row r="851" ht="12.75" customHeight="1">
      <c r="D851" s="82"/>
      <c r="E851" s="82"/>
    </row>
    <row r="852" ht="12.75" customHeight="1">
      <c r="D852" s="82"/>
      <c r="E852" s="82"/>
    </row>
    <row r="853" ht="12.75" customHeight="1">
      <c r="D853" s="82"/>
      <c r="E853" s="82"/>
    </row>
    <row r="854" ht="12.75" customHeight="1">
      <c r="D854" s="82"/>
      <c r="E854" s="82"/>
    </row>
    <row r="855" ht="12.75" customHeight="1">
      <c r="D855" s="82"/>
      <c r="E855" s="82"/>
    </row>
    <row r="856" ht="12.75" customHeight="1">
      <c r="D856" s="82"/>
      <c r="E856" s="82"/>
    </row>
    <row r="857" ht="12.75" customHeight="1">
      <c r="D857" s="82"/>
      <c r="E857" s="82"/>
    </row>
    <row r="858" ht="12.75" customHeight="1">
      <c r="D858" s="82"/>
      <c r="E858" s="82"/>
    </row>
    <row r="859" ht="12.75" customHeight="1">
      <c r="D859" s="82"/>
      <c r="E859" s="82"/>
    </row>
    <row r="860" ht="12.75" customHeight="1">
      <c r="D860" s="82"/>
      <c r="E860" s="82"/>
    </row>
    <row r="861" ht="12.75" customHeight="1">
      <c r="D861" s="82"/>
      <c r="E861" s="82"/>
    </row>
    <row r="862" ht="12.75" customHeight="1">
      <c r="D862" s="82"/>
      <c r="E862" s="82"/>
    </row>
    <row r="863" ht="12.75" customHeight="1">
      <c r="D863" s="82"/>
      <c r="E863" s="82"/>
    </row>
    <row r="864" ht="12.75" customHeight="1">
      <c r="D864" s="82"/>
      <c r="E864" s="82"/>
    </row>
    <row r="865" ht="12.75" customHeight="1">
      <c r="D865" s="82"/>
      <c r="E865" s="82"/>
    </row>
    <row r="866" ht="12.75" customHeight="1">
      <c r="D866" s="82"/>
      <c r="E866" s="82"/>
    </row>
    <row r="867" ht="12.75" customHeight="1">
      <c r="D867" s="82"/>
      <c r="E867" s="82"/>
    </row>
    <row r="868" ht="12.75" customHeight="1">
      <c r="D868" s="82"/>
      <c r="E868" s="82"/>
    </row>
    <row r="869" ht="12.75" customHeight="1">
      <c r="D869" s="82"/>
      <c r="E869" s="82"/>
    </row>
    <row r="870" ht="12.75" customHeight="1">
      <c r="D870" s="82"/>
      <c r="E870" s="82"/>
    </row>
    <row r="871" ht="12.75" customHeight="1">
      <c r="D871" s="82"/>
      <c r="E871" s="82"/>
    </row>
    <row r="872" ht="12.75" customHeight="1">
      <c r="D872" s="82"/>
      <c r="E872" s="82"/>
    </row>
    <row r="873" ht="12.75" customHeight="1">
      <c r="D873" s="82"/>
      <c r="E873" s="82"/>
    </row>
    <row r="874" ht="12.75" customHeight="1">
      <c r="D874" s="82"/>
      <c r="E874" s="82"/>
    </row>
    <row r="875" ht="12.75" customHeight="1">
      <c r="D875" s="82"/>
      <c r="E875" s="82"/>
    </row>
    <row r="876" ht="12.75" customHeight="1">
      <c r="D876" s="82"/>
      <c r="E876" s="82"/>
    </row>
    <row r="877" ht="12.75" customHeight="1">
      <c r="D877" s="82"/>
      <c r="E877" s="82"/>
    </row>
    <row r="878" ht="12.75" customHeight="1">
      <c r="D878" s="82"/>
      <c r="E878" s="82"/>
    </row>
    <row r="879" ht="12.75" customHeight="1">
      <c r="D879" s="82"/>
      <c r="E879" s="82"/>
    </row>
    <row r="880" ht="12.75" customHeight="1">
      <c r="D880" s="82"/>
      <c r="E880" s="82"/>
    </row>
    <row r="881" ht="12.75" customHeight="1">
      <c r="D881" s="82"/>
      <c r="E881" s="82"/>
    </row>
    <row r="882" ht="12.75" customHeight="1">
      <c r="D882" s="82"/>
      <c r="E882" s="82"/>
    </row>
    <row r="883" ht="12.75" customHeight="1">
      <c r="D883" s="82"/>
      <c r="E883" s="82"/>
    </row>
    <row r="884" ht="12.75" customHeight="1">
      <c r="D884" s="82"/>
      <c r="E884" s="82"/>
    </row>
    <row r="885" ht="12.75" customHeight="1">
      <c r="D885" s="82"/>
      <c r="E885" s="82"/>
    </row>
    <row r="886" ht="12.75" customHeight="1">
      <c r="D886" s="82"/>
      <c r="E886" s="82"/>
    </row>
    <row r="887" ht="12.75" customHeight="1">
      <c r="D887" s="82"/>
      <c r="E887" s="82"/>
    </row>
    <row r="888" ht="12.75" customHeight="1">
      <c r="D888" s="82"/>
      <c r="E888" s="82"/>
    </row>
    <row r="889" ht="12.75" customHeight="1">
      <c r="D889" s="82"/>
      <c r="E889" s="82"/>
    </row>
    <row r="890" ht="12.75" customHeight="1">
      <c r="D890" s="82"/>
      <c r="E890" s="82"/>
    </row>
    <row r="891" ht="12.75" customHeight="1">
      <c r="D891" s="82"/>
      <c r="E891" s="82"/>
    </row>
    <row r="892" ht="12.75" customHeight="1">
      <c r="D892" s="82"/>
      <c r="E892" s="82"/>
    </row>
    <row r="893" ht="12.75" customHeight="1">
      <c r="D893" s="82"/>
      <c r="E893" s="82"/>
    </row>
    <row r="894" ht="12.75" customHeight="1">
      <c r="D894" s="82"/>
      <c r="E894" s="82"/>
    </row>
    <row r="895" ht="12.75" customHeight="1">
      <c r="D895" s="82"/>
      <c r="E895" s="82"/>
    </row>
    <row r="896" ht="12.75" customHeight="1">
      <c r="D896" s="82"/>
      <c r="E896" s="82"/>
    </row>
    <row r="897" ht="12.75" customHeight="1">
      <c r="D897" s="82"/>
      <c r="E897" s="82"/>
    </row>
    <row r="898" ht="12.75" customHeight="1">
      <c r="D898" s="82"/>
      <c r="E898" s="82"/>
    </row>
    <row r="899" ht="12.75" customHeight="1">
      <c r="D899" s="82"/>
      <c r="E899" s="82"/>
    </row>
    <row r="900" ht="12.75" customHeight="1">
      <c r="D900" s="82"/>
      <c r="E900" s="82"/>
    </row>
    <row r="901" ht="12.75" customHeight="1">
      <c r="D901" s="82"/>
      <c r="E901" s="82"/>
    </row>
    <row r="902" ht="12.75" customHeight="1">
      <c r="D902" s="82"/>
      <c r="E902" s="82"/>
    </row>
    <row r="903" ht="12.75" customHeight="1">
      <c r="D903" s="82"/>
      <c r="E903" s="82"/>
    </row>
    <row r="904" ht="12.75" customHeight="1">
      <c r="D904" s="82"/>
      <c r="E904" s="82"/>
    </row>
    <row r="905" ht="12.75" customHeight="1">
      <c r="D905" s="82"/>
      <c r="E905" s="82"/>
    </row>
    <row r="906" ht="12.75" customHeight="1">
      <c r="D906" s="82"/>
      <c r="E906" s="82"/>
    </row>
    <row r="907" ht="12.75" customHeight="1">
      <c r="D907" s="82"/>
      <c r="E907" s="82"/>
    </row>
    <row r="908" ht="12.75" customHeight="1">
      <c r="D908" s="82"/>
      <c r="E908" s="82"/>
    </row>
    <row r="909" ht="12.75" customHeight="1">
      <c r="D909" s="82"/>
      <c r="E909" s="82"/>
    </row>
    <row r="910" ht="12.75" customHeight="1">
      <c r="D910" s="82"/>
      <c r="E910" s="82"/>
    </row>
    <row r="911" ht="12.75" customHeight="1">
      <c r="D911" s="82"/>
      <c r="E911" s="82"/>
    </row>
    <row r="912" ht="12.75" customHeight="1">
      <c r="D912" s="82"/>
      <c r="E912" s="82"/>
    </row>
    <row r="913" ht="12.75" customHeight="1">
      <c r="D913" s="82"/>
      <c r="E913" s="82"/>
    </row>
    <row r="914" ht="12.75" customHeight="1">
      <c r="D914" s="82"/>
      <c r="E914" s="82"/>
    </row>
    <row r="915" ht="12.75" customHeight="1">
      <c r="D915" s="82"/>
      <c r="E915" s="82"/>
    </row>
    <row r="916" ht="12.75" customHeight="1">
      <c r="D916" s="82"/>
      <c r="E916" s="82"/>
    </row>
    <row r="917" ht="12.75" customHeight="1">
      <c r="D917" s="82"/>
      <c r="E917" s="82"/>
    </row>
    <row r="918" ht="12.75" customHeight="1">
      <c r="D918" s="82"/>
      <c r="E918" s="82"/>
    </row>
    <row r="919" ht="12.75" customHeight="1">
      <c r="D919" s="82"/>
      <c r="E919" s="82"/>
    </row>
    <row r="920" ht="12.75" customHeight="1">
      <c r="D920" s="82"/>
      <c r="E920" s="82"/>
    </row>
    <row r="921" ht="12.75" customHeight="1">
      <c r="D921" s="82"/>
      <c r="E921" s="82"/>
    </row>
    <row r="922" ht="12.75" customHeight="1">
      <c r="D922" s="82"/>
      <c r="E922" s="82"/>
    </row>
    <row r="923" ht="12.75" customHeight="1">
      <c r="D923" s="82"/>
      <c r="E923" s="82"/>
    </row>
    <row r="924" ht="12.75" customHeight="1">
      <c r="D924" s="82"/>
      <c r="E924" s="82"/>
    </row>
    <row r="925" ht="12.75" customHeight="1">
      <c r="D925" s="82"/>
      <c r="E925" s="82"/>
    </row>
    <row r="926" ht="12.75" customHeight="1">
      <c r="D926" s="82"/>
      <c r="E926" s="82"/>
    </row>
    <row r="927" ht="12.75" customHeight="1">
      <c r="D927" s="82"/>
      <c r="E927" s="82"/>
    </row>
    <row r="928" ht="12.75" customHeight="1">
      <c r="D928" s="82"/>
      <c r="E928" s="82"/>
    </row>
    <row r="929" ht="12.75" customHeight="1">
      <c r="D929" s="82"/>
      <c r="E929" s="82"/>
    </row>
    <row r="930" ht="12.75" customHeight="1">
      <c r="D930" s="82"/>
      <c r="E930" s="82"/>
    </row>
    <row r="931" ht="12.75" customHeight="1">
      <c r="D931" s="82"/>
      <c r="E931" s="82"/>
    </row>
    <row r="932" ht="12.75" customHeight="1">
      <c r="D932" s="82"/>
      <c r="E932" s="82"/>
    </row>
    <row r="933" ht="12.75" customHeight="1">
      <c r="D933" s="82"/>
      <c r="E933" s="82"/>
    </row>
    <row r="934" ht="12.75" customHeight="1">
      <c r="D934" s="82"/>
      <c r="E934" s="82"/>
    </row>
    <row r="935" ht="12.75" customHeight="1">
      <c r="D935" s="82"/>
      <c r="E935" s="82"/>
    </row>
    <row r="936" ht="12.75" customHeight="1">
      <c r="D936" s="82"/>
      <c r="E936" s="82"/>
    </row>
    <row r="937" ht="12.75" customHeight="1">
      <c r="D937" s="82"/>
      <c r="E937" s="82"/>
    </row>
    <row r="938" ht="12.75" customHeight="1">
      <c r="D938" s="82"/>
      <c r="E938" s="82"/>
    </row>
    <row r="939" ht="12.75" customHeight="1">
      <c r="D939" s="82"/>
      <c r="E939" s="82"/>
    </row>
    <row r="940" ht="12.75" customHeight="1">
      <c r="D940" s="82"/>
      <c r="E940" s="82"/>
    </row>
    <row r="941" ht="12.75" customHeight="1">
      <c r="D941" s="82"/>
      <c r="E941" s="82"/>
    </row>
    <row r="942" ht="12.75" customHeight="1">
      <c r="D942" s="82"/>
      <c r="E942" s="82"/>
    </row>
    <row r="943" ht="12.75" customHeight="1">
      <c r="D943" s="82"/>
      <c r="E943" s="82"/>
    </row>
    <row r="944" ht="12.75" customHeight="1">
      <c r="D944" s="82"/>
      <c r="E944" s="82"/>
    </row>
    <row r="945" ht="12.75" customHeight="1">
      <c r="D945" s="82"/>
      <c r="E945" s="82"/>
    </row>
    <row r="946" ht="12.75" customHeight="1">
      <c r="D946" s="82"/>
      <c r="E946" s="82"/>
    </row>
    <row r="947" ht="12.75" customHeight="1">
      <c r="D947" s="82"/>
      <c r="E947" s="82"/>
    </row>
    <row r="948" ht="12.75" customHeight="1">
      <c r="D948" s="82"/>
      <c r="E948" s="82"/>
    </row>
    <row r="949" ht="12.75" customHeight="1">
      <c r="D949" s="82"/>
      <c r="E949" s="82"/>
    </row>
    <row r="950" ht="12.75" customHeight="1">
      <c r="D950" s="82"/>
      <c r="E950" s="82"/>
    </row>
    <row r="951" ht="12.75" customHeight="1">
      <c r="D951" s="82"/>
      <c r="E951" s="82"/>
    </row>
    <row r="952" ht="12.75" customHeight="1">
      <c r="D952" s="82"/>
      <c r="E952" s="82"/>
    </row>
    <row r="953" ht="12.75" customHeight="1">
      <c r="D953" s="82"/>
      <c r="E953" s="82"/>
    </row>
    <row r="954" ht="12.75" customHeight="1">
      <c r="D954" s="82"/>
      <c r="E954" s="82"/>
    </row>
    <row r="955" ht="12.75" customHeight="1">
      <c r="D955" s="82"/>
      <c r="E955" s="82"/>
    </row>
    <row r="956" ht="12.75" customHeight="1">
      <c r="D956" s="82"/>
      <c r="E956" s="82"/>
    </row>
    <row r="957" ht="12.75" customHeight="1">
      <c r="D957" s="82"/>
      <c r="E957" s="82"/>
    </row>
    <row r="958" ht="12.75" customHeight="1">
      <c r="D958" s="82"/>
      <c r="E958" s="82"/>
    </row>
    <row r="959" ht="12.75" customHeight="1">
      <c r="D959" s="82"/>
      <c r="E959" s="82"/>
    </row>
    <row r="960" ht="12.75" customHeight="1">
      <c r="D960" s="82"/>
      <c r="E960" s="82"/>
    </row>
    <row r="961" ht="12.75" customHeight="1">
      <c r="D961" s="82"/>
      <c r="E961" s="82"/>
    </row>
    <row r="962" ht="12.75" customHeight="1">
      <c r="D962" s="82"/>
      <c r="E962" s="82"/>
    </row>
    <row r="963" ht="12.75" customHeight="1">
      <c r="D963" s="82"/>
      <c r="E963" s="82"/>
    </row>
    <row r="964" ht="12.75" customHeight="1">
      <c r="D964" s="82"/>
      <c r="E964" s="82"/>
    </row>
    <row r="965" ht="12.75" customHeight="1">
      <c r="D965" s="82"/>
      <c r="E965" s="82"/>
    </row>
    <row r="966" ht="12.75" customHeight="1">
      <c r="D966" s="82"/>
      <c r="E966" s="82"/>
    </row>
    <row r="967" ht="12.75" customHeight="1">
      <c r="D967" s="82"/>
      <c r="E967" s="82"/>
    </row>
    <row r="968" ht="12.75" customHeight="1">
      <c r="D968" s="82"/>
      <c r="E968" s="82"/>
    </row>
    <row r="969" ht="12.75" customHeight="1">
      <c r="D969" s="82"/>
      <c r="E969" s="82"/>
    </row>
    <row r="970" ht="12.75" customHeight="1">
      <c r="D970" s="82"/>
      <c r="E970" s="82"/>
    </row>
    <row r="971" ht="12.75" customHeight="1">
      <c r="D971" s="82"/>
      <c r="E971" s="82"/>
    </row>
    <row r="972" ht="12.75" customHeight="1">
      <c r="D972" s="82"/>
      <c r="E972" s="82"/>
    </row>
    <row r="973" ht="12.75" customHeight="1">
      <c r="D973" s="82"/>
      <c r="E973" s="82"/>
    </row>
    <row r="974" ht="12.75" customHeight="1">
      <c r="D974" s="82"/>
      <c r="E974" s="82"/>
    </row>
    <row r="975" ht="12.75" customHeight="1">
      <c r="D975" s="82"/>
      <c r="E975" s="82"/>
    </row>
    <row r="976" ht="12.75" customHeight="1">
      <c r="D976" s="82"/>
      <c r="E976" s="82"/>
    </row>
    <row r="977" ht="12.75" customHeight="1">
      <c r="D977" s="82"/>
      <c r="E977" s="82"/>
    </row>
    <row r="978" ht="12.75" customHeight="1">
      <c r="D978" s="82"/>
      <c r="E978" s="82"/>
    </row>
    <row r="979" ht="12.75" customHeight="1">
      <c r="D979" s="82"/>
      <c r="E979" s="82"/>
    </row>
    <row r="980" ht="12.75" customHeight="1">
      <c r="D980" s="82"/>
      <c r="E980" s="82"/>
    </row>
    <row r="981" ht="12.75" customHeight="1">
      <c r="D981" s="82"/>
      <c r="E981" s="82"/>
    </row>
    <row r="982" ht="12.75" customHeight="1">
      <c r="D982" s="82"/>
      <c r="E982" s="82"/>
    </row>
    <row r="983" ht="12.75" customHeight="1">
      <c r="D983" s="82"/>
      <c r="E983" s="82"/>
    </row>
    <row r="984" ht="12.75" customHeight="1">
      <c r="D984" s="82"/>
      <c r="E984" s="82"/>
    </row>
    <row r="985" ht="12.75" customHeight="1">
      <c r="D985" s="82"/>
      <c r="E985" s="82"/>
    </row>
    <row r="986" ht="12.75" customHeight="1">
      <c r="D986" s="82"/>
      <c r="E986" s="82"/>
    </row>
    <row r="987" ht="12.75" customHeight="1">
      <c r="D987" s="82"/>
      <c r="E987" s="82"/>
    </row>
    <row r="988" ht="12.75" customHeight="1">
      <c r="D988" s="82"/>
      <c r="E988" s="82"/>
    </row>
    <row r="989" ht="12.75" customHeight="1">
      <c r="D989" s="82"/>
      <c r="E989" s="82"/>
    </row>
    <row r="990" ht="12.75" customHeight="1">
      <c r="D990" s="82"/>
      <c r="E990" s="82"/>
    </row>
    <row r="991" ht="12.75" customHeight="1">
      <c r="D991" s="82"/>
      <c r="E991" s="82"/>
    </row>
  </sheetData>
  <mergeCells count="88">
    <mergeCell ref="N39:O39"/>
    <mergeCell ref="N40:O40"/>
    <mergeCell ref="L42:M42"/>
    <mergeCell ref="N45:O45"/>
    <mergeCell ref="N46:O46"/>
    <mergeCell ref="L44:M44"/>
    <mergeCell ref="N44:O44"/>
    <mergeCell ref="L45:M45"/>
    <mergeCell ref="L38:M38"/>
    <mergeCell ref="N38:O38"/>
    <mergeCell ref="L39:M39"/>
    <mergeCell ref="N42:O42"/>
    <mergeCell ref="N43:O43"/>
    <mergeCell ref="L41:M41"/>
    <mergeCell ref="N41:O41"/>
    <mergeCell ref="B23:M23"/>
    <mergeCell ref="N23:O23"/>
    <mergeCell ref="B26:M26"/>
    <mergeCell ref="N26:O26"/>
    <mergeCell ref="B29:M29"/>
    <mergeCell ref="N29:O29"/>
    <mergeCell ref="L32:M32"/>
    <mergeCell ref="N32:O32"/>
    <mergeCell ref="L33:M33"/>
    <mergeCell ref="N33:O33"/>
    <mergeCell ref="L34:M34"/>
    <mergeCell ref="N34:O34"/>
    <mergeCell ref="B49:M49"/>
    <mergeCell ref="L50:M50"/>
    <mergeCell ref="N50:O50"/>
    <mergeCell ref="L48:M48"/>
    <mergeCell ref="N48:O48"/>
    <mergeCell ref="N49:O49"/>
    <mergeCell ref="L47:M47"/>
    <mergeCell ref="N47:O47"/>
    <mergeCell ref="L51:M51"/>
    <mergeCell ref="N51:O51"/>
    <mergeCell ref="L54:M54"/>
    <mergeCell ref="N54:O54"/>
    <mergeCell ref="N55:O55"/>
    <mergeCell ref="L57:M57"/>
    <mergeCell ref="N57:O57"/>
    <mergeCell ref="L56:M56"/>
    <mergeCell ref="N56:O56"/>
    <mergeCell ref="N52:O52"/>
    <mergeCell ref="B52:M52"/>
    <mergeCell ref="L53:M53"/>
    <mergeCell ref="N53:O53"/>
    <mergeCell ref="B55:M55"/>
    <mergeCell ref="A15:A16"/>
    <mergeCell ref="B14:M14"/>
    <mergeCell ref="N14:O14"/>
    <mergeCell ref="B17:M17"/>
    <mergeCell ref="N17:O17"/>
    <mergeCell ref="A18:A19"/>
    <mergeCell ref="B20:M20"/>
    <mergeCell ref="N20:O20"/>
    <mergeCell ref="B40:M40"/>
    <mergeCell ref="B43:M43"/>
    <mergeCell ref="B46:M46"/>
    <mergeCell ref="N58:O58"/>
    <mergeCell ref="B58:M58"/>
    <mergeCell ref="A60:O60"/>
    <mergeCell ref="L35:M35"/>
    <mergeCell ref="N35:O35"/>
    <mergeCell ref="L36:M36"/>
    <mergeCell ref="N36:O36"/>
    <mergeCell ref="B37:M37"/>
    <mergeCell ref="N37:O37"/>
    <mergeCell ref="A44:A45"/>
    <mergeCell ref="A47:A48"/>
    <mergeCell ref="A50:A51"/>
    <mergeCell ref="A53:A54"/>
    <mergeCell ref="A56:A57"/>
    <mergeCell ref="A35:A36"/>
    <mergeCell ref="A21:A22"/>
    <mergeCell ref="A24:A25"/>
    <mergeCell ref="A27:A28"/>
    <mergeCell ref="A38:A39"/>
    <mergeCell ref="A41:A42"/>
    <mergeCell ref="A6:A7"/>
    <mergeCell ref="B8:M8"/>
    <mergeCell ref="N8:O8"/>
    <mergeCell ref="A9:A10"/>
    <mergeCell ref="A12:A13"/>
    <mergeCell ref="B11:M11"/>
    <mergeCell ref="N11:O11"/>
    <mergeCell ref="D1:F1"/>
  </mergeCells>
  <printOptions/>
  <pageMargins bottom="0.75" footer="0.0" header="0.0" left="0.7" right="0.7" top="0.75"/>
  <pageSetup paperSize="9" orientation="portrait"/>
  <headerFooter>
    <oddHeader>&amp;L&amp;F&amp;R&amp;A</oddHeader>
    <oddFooter>&amp;CCálculo do Desvio Padrão para obtenção do Valor Mínimo e Máximo a serem aceitos na estimativa </oddFooter>
  </headerFooter>
  <rowBreaks count="3" manualBreakCount="3">
    <brk man="1"/>
    <brk id="60" man="1"/>
    <brk id="30" man="1"/>
  </rowBreaks>
  <colBreaks count="2" manualBreakCount="2">
    <brk man="1"/>
    <brk id="15" man="1"/>
  </colBreaks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10"/>
    </row>
    <row r="2" ht="12.75" customHeight="1">
      <c r="I2" s="82"/>
    </row>
    <row r="3" ht="12.75" customHeight="1">
      <c r="I3" s="82"/>
    </row>
    <row r="4" ht="12.75" customHeight="1">
      <c r="I4" s="82"/>
    </row>
    <row r="5" ht="12.75" customHeight="1">
      <c r="I5" s="82"/>
    </row>
    <row r="6" ht="14.25" customHeight="1">
      <c r="I6" s="82"/>
    </row>
    <row r="7" ht="25.5" customHeight="1">
      <c r="I7" s="82"/>
    </row>
    <row r="8" ht="4.5" customHeight="1">
      <c r="I8" s="82"/>
    </row>
    <row r="9" ht="12.75" customHeight="1">
      <c r="I9" s="82"/>
    </row>
    <row r="10" ht="12.75" customHeight="1">
      <c r="I10" s="82"/>
    </row>
    <row r="11" ht="12.75" customHeight="1">
      <c r="I11" s="82"/>
    </row>
    <row r="12" ht="12.75" customHeight="1">
      <c r="I12" s="82"/>
    </row>
    <row r="13" ht="12.75" customHeight="1">
      <c r="I13" s="82"/>
    </row>
    <row r="14" ht="12.75" customHeight="1">
      <c r="I14" s="82"/>
    </row>
    <row r="15" ht="12.75" customHeight="1">
      <c r="I15" s="82"/>
    </row>
    <row r="16" ht="12.75" customHeight="1">
      <c r="I16" s="82"/>
    </row>
    <row r="17" ht="12.75" customHeight="1">
      <c r="I17" s="82"/>
    </row>
    <row r="18" ht="12.75" customHeight="1">
      <c r="I18" s="82"/>
    </row>
    <row r="19" ht="12.75" customHeight="1">
      <c r="I19" s="82"/>
    </row>
    <row r="20" ht="12.75" customHeight="1">
      <c r="I20" s="82"/>
    </row>
    <row r="21" ht="12.75" customHeight="1">
      <c r="I21" s="82"/>
    </row>
    <row r="22" ht="12.75" customHeight="1">
      <c r="I22" s="82"/>
    </row>
    <row r="23" ht="12.75" customHeight="1">
      <c r="I23" s="82"/>
    </row>
    <row r="24" ht="12.75" customHeight="1">
      <c r="I24" s="82"/>
    </row>
    <row r="25" ht="12.75" customHeight="1">
      <c r="I25" s="82"/>
    </row>
    <row r="26" ht="12.75" customHeight="1">
      <c r="I26" s="82"/>
    </row>
    <row r="27" ht="12.75" customHeight="1">
      <c r="I27" s="82"/>
    </row>
    <row r="28" ht="12.75" customHeight="1">
      <c r="I28" s="82"/>
    </row>
    <row r="29" ht="12.75" customHeight="1">
      <c r="I29" s="82"/>
    </row>
    <row r="30" ht="12.75" customHeight="1">
      <c r="I30" s="82"/>
    </row>
    <row r="31" ht="12.75" customHeight="1">
      <c r="I31" s="82"/>
    </row>
    <row r="32" ht="12.75" customHeight="1">
      <c r="I32" s="82"/>
    </row>
    <row r="33" ht="12.75" customHeight="1">
      <c r="I33" s="82"/>
    </row>
    <row r="34" ht="12.75" customHeight="1">
      <c r="I34" s="82"/>
    </row>
    <row r="35" ht="12.75" customHeight="1">
      <c r="I35" s="82"/>
    </row>
    <row r="36" ht="12.75" customHeight="1">
      <c r="I36" s="82"/>
    </row>
    <row r="37" ht="12.75" customHeight="1">
      <c r="I37" s="82"/>
    </row>
    <row r="38" ht="12.75" customHeight="1">
      <c r="I38" s="82"/>
    </row>
    <row r="39" ht="12.75" customHeight="1">
      <c r="I39" s="82"/>
    </row>
    <row r="40" ht="12.75" customHeight="1">
      <c r="I40" s="82"/>
    </row>
    <row r="41" ht="12.75" customHeight="1">
      <c r="I41" s="82"/>
    </row>
    <row r="42" ht="12.75" customHeight="1">
      <c r="I42" s="82"/>
    </row>
    <row r="43" ht="12.75" customHeight="1">
      <c r="I43" s="82"/>
    </row>
    <row r="44" ht="12.75" customHeight="1">
      <c r="I44" s="82"/>
    </row>
    <row r="45" ht="12.75" customHeight="1">
      <c r="I45" s="82"/>
    </row>
    <row r="46" ht="12.75" customHeight="1">
      <c r="I46" s="82"/>
    </row>
    <row r="47" ht="12.75" customHeight="1">
      <c r="I47" s="82"/>
    </row>
    <row r="48" ht="12.75" customHeight="1">
      <c r="I48" s="82"/>
    </row>
    <row r="49" ht="12.75" customHeight="1">
      <c r="I49" s="82"/>
    </row>
    <row r="50" ht="12.75" customHeight="1">
      <c r="I50" s="82"/>
    </row>
    <row r="51" ht="12.75" customHeight="1">
      <c r="I51" s="82"/>
    </row>
    <row r="52" ht="12.75" customHeight="1">
      <c r="I52" s="82"/>
    </row>
    <row r="53" ht="12.75" customHeight="1">
      <c r="I53" s="82"/>
    </row>
    <row r="54" ht="12.75" customHeight="1">
      <c r="I54" s="82"/>
    </row>
    <row r="55" ht="12.75" customHeight="1">
      <c r="I55" s="82"/>
    </row>
    <row r="56" ht="12.75" customHeight="1">
      <c r="I56" s="82"/>
    </row>
    <row r="57" ht="12.75" customHeight="1">
      <c r="I57" s="82"/>
    </row>
    <row r="58" ht="12.75" customHeight="1">
      <c r="I58" s="82"/>
    </row>
    <row r="59" ht="12.75" customHeight="1">
      <c r="I59" s="82"/>
    </row>
    <row r="60" ht="12.75" customHeight="1">
      <c r="I60" s="82"/>
    </row>
    <row r="61" ht="12.75" customHeight="1">
      <c r="I61" s="82"/>
    </row>
    <row r="62" ht="12.75" customHeight="1">
      <c r="I62" s="82"/>
    </row>
    <row r="63" ht="12.75" customHeight="1">
      <c r="I63" s="82"/>
    </row>
    <row r="64" ht="12.75" customHeight="1">
      <c r="I64" s="82"/>
    </row>
    <row r="65" ht="12.75" customHeight="1">
      <c r="I65" s="82"/>
    </row>
    <row r="66" ht="12.75" customHeight="1">
      <c r="I66" s="82"/>
    </row>
    <row r="67" ht="12.75" customHeight="1">
      <c r="I67" s="82"/>
    </row>
    <row r="68" ht="12.75" customHeight="1">
      <c r="I68" s="82"/>
    </row>
    <row r="69" ht="12.75" customHeight="1">
      <c r="I69" s="82"/>
    </row>
    <row r="70" ht="12.75" customHeight="1">
      <c r="I70" s="82"/>
    </row>
    <row r="71" ht="12.75" customHeight="1">
      <c r="I71" s="82"/>
    </row>
    <row r="72" ht="12.75" customHeight="1">
      <c r="I72" s="82"/>
    </row>
    <row r="73" ht="12.75" customHeight="1">
      <c r="I73" s="82"/>
    </row>
    <row r="74" ht="12.75" customHeight="1">
      <c r="I74" s="82"/>
    </row>
    <row r="75" ht="12.75" customHeight="1">
      <c r="I75" s="82"/>
    </row>
    <row r="76" ht="12.75" customHeight="1">
      <c r="I76" s="82"/>
    </row>
    <row r="77" ht="12.75" customHeight="1">
      <c r="I77" s="82"/>
    </row>
    <row r="78" ht="12.75" customHeight="1">
      <c r="I78" s="82"/>
    </row>
    <row r="79" ht="12.75" customHeight="1">
      <c r="I79" s="82"/>
    </row>
    <row r="80" ht="12.75" customHeight="1">
      <c r="I80" s="82"/>
    </row>
    <row r="81" ht="12.75" customHeight="1">
      <c r="I81" s="82"/>
    </row>
    <row r="82" ht="12.75" customHeight="1">
      <c r="I82" s="82"/>
    </row>
    <row r="83" ht="12.75" customHeight="1">
      <c r="I83" s="82"/>
    </row>
    <row r="84" ht="12.75" customHeight="1">
      <c r="I84" s="82"/>
    </row>
    <row r="85" ht="12.75" customHeight="1">
      <c r="I85" s="82"/>
    </row>
    <row r="86" ht="12.75" customHeight="1">
      <c r="I86" s="82"/>
    </row>
    <row r="87" ht="12.75" customHeight="1">
      <c r="I87" s="82"/>
    </row>
    <row r="88" ht="12.75" customHeight="1">
      <c r="I88" s="82"/>
    </row>
    <row r="89" ht="12.75" customHeight="1">
      <c r="I89" s="82"/>
    </row>
    <row r="90" ht="12.75" customHeight="1">
      <c r="I90" s="82"/>
    </row>
    <row r="91" ht="12.75" customHeight="1">
      <c r="I91" s="82"/>
    </row>
    <row r="92" ht="12.75" customHeight="1">
      <c r="I92" s="82"/>
    </row>
    <row r="93" ht="12.75" customHeight="1">
      <c r="I93" s="82"/>
    </row>
    <row r="94" ht="12.75" customHeight="1">
      <c r="I94" s="82"/>
    </row>
    <row r="95" ht="12.75" customHeight="1">
      <c r="I95" s="82"/>
    </row>
    <row r="96" ht="12.75" customHeight="1">
      <c r="I96" s="82"/>
    </row>
    <row r="97" ht="12.75" customHeight="1">
      <c r="I97" s="82"/>
    </row>
    <row r="98" ht="12.75" customHeight="1">
      <c r="I98" s="82"/>
    </row>
    <row r="99" ht="12.75" customHeight="1">
      <c r="I99" s="82"/>
    </row>
    <row r="100" ht="12.75" customHeight="1">
      <c r="I100" s="82"/>
    </row>
    <row r="101" ht="12.75" customHeight="1">
      <c r="I101" s="82"/>
    </row>
    <row r="102" ht="12.75" customHeight="1">
      <c r="I102" s="82"/>
    </row>
    <row r="103" ht="12.75" customHeight="1">
      <c r="I103" s="82"/>
    </row>
    <row r="104" ht="12.75" customHeight="1">
      <c r="I104" s="82"/>
    </row>
    <row r="105" ht="12.75" customHeight="1">
      <c r="I105" s="82"/>
    </row>
    <row r="106" ht="12.75" customHeight="1">
      <c r="I106" s="82"/>
    </row>
    <row r="107" ht="12.75" customHeight="1">
      <c r="I107" s="82"/>
    </row>
    <row r="108" ht="12.75" customHeight="1">
      <c r="I108" s="82"/>
    </row>
    <row r="109" ht="12.75" customHeight="1">
      <c r="I109" s="82"/>
    </row>
    <row r="110" ht="12.75" customHeight="1">
      <c r="I110" s="82"/>
    </row>
    <row r="111" ht="12.75" customHeight="1">
      <c r="I111" s="82"/>
    </row>
    <row r="112" ht="12.75" customHeight="1">
      <c r="I112" s="82"/>
    </row>
    <row r="113" ht="12.75" customHeight="1">
      <c r="I113" s="82"/>
    </row>
    <row r="114" ht="12.75" customHeight="1">
      <c r="I114" s="82"/>
    </row>
    <row r="115" ht="12.75" customHeight="1">
      <c r="I115" s="82"/>
    </row>
    <row r="116" ht="12.75" customHeight="1">
      <c r="I116" s="82"/>
    </row>
    <row r="117" ht="12.75" customHeight="1">
      <c r="I117" s="82"/>
    </row>
    <row r="118" ht="12.75" customHeight="1">
      <c r="I118" s="82"/>
    </row>
    <row r="119" ht="12.75" customHeight="1">
      <c r="I119" s="82"/>
    </row>
    <row r="120" ht="12.75" customHeight="1">
      <c r="I120" s="82"/>
    </row>
    <row r="121" ht="12.75" customHeight="1">
      <c r="I121" s="82"/>
    </row>
    <row r="122" ht="12.75" customHeight="1">
      <c r="I122" s="82"/>
    </row>
    <row r="123" ht="12.75" customHeight="1">
      <c r="I123" s="82"/>
    </row>
    <row r="124" ht="12.75" customHeight="1">
      <c r="I124" s="82"/>
    </row>
    <row r="125" ht="12.75" customHeight="1">
      <c r="I125" s="82"/>
    </row>
    <row r="126" ht="12.75" customHeight="1">
      <c r="I126" s="82"/>
    </row>
    <row r="127" ht="12.75" customHeight="1">
      <c r="I127" s="82"/>
    </row>
    <row r="128" ht="12.75" customHeight="1">
      <c r="I128" s="82"/>
    </row>
    <row r="129" ht="12.75" customHeight="1">
      <c r="I129" s="82"/>
    </row>
    <row r="130" ht="12.75" customHeight="1">
      <c r="I130" s="82"/>
    </row>
    <row r="131" ht="12.75" customHeight="1">
      <c r="I131" s="82"/>
    </row>
    <row r="132" ht="12.75" customHeight="1">
      <c r="I132" s="82"/>
    </row>
    <row r="133" ht="12.75" customHeight="1">
      <c r="I133" s="82"/>
    </row>
    <row r="134" ht="12.75" customHeight="1">
      <c r="I134" s="82"/>
    </row>
    <row r="135" ht="12.75" customHeight="1">
      <c r="I135" s="82"/>
    </row>
    <row r="136" ht="12.75" customHeight="1">
      <c r="I136" s="82"/>
    </row>
    <row r="137" ht="12.75" customHeight="1">
      <c r="I137" s="82"/>
    </row>
    <row r="138" ht="12.75" customHeight="1">
      <c r="I138" s="82"/>
    </row>
    <row r="139" ht="12.75" customHeight="1">
      <c r="I139" s="82"/>
    </row>
    <row r="140" ht="12.75" customHeight="1">
      <c r="I140" s="82"/>
    </row>
    <row r="141" ht="12.75" customHeight="1">
      <c r="I141" s="82"/>
    </row>
    <row r="142" ht="12.75" customHeight="1">
      <c r="I142" s="82"/>
    </row>
    <row r="143" ht="12.75" customHeight="1">
      <c r="I143" s="82"/>
    </row>
    <row r="144" ht="12.75" customHeight="1">
      <c r="I144" s="82"/>
    </row>
    <row r="145" ht="12.75" customHeight="1">
      <c r="I145" s="82"/>
    </row>
    <row r="146" ht="12.75" customHeight="1">
      <c r="I146" s="82"/>
    </row>
    <row r="147" ht="12.75" customHeight="1">
      <c r="I147" s="82"/>
    </row>
    <row r="148" ht="12.75" customHeight="1">
      <c r="I148" s="82"/>
    </row>
    <row r="149" ht="12.75" customHeight="1">
      <c r="I149" s="82"/>
    </row>
    <row r="150" ht="12.75" customHeight="1">
      <c r="I150" s="82"/>
    </row>
    <row r="151" ht="12.75" customHeight="1">
      <c r="I151" s="82"/>
    </row>
    <row r="152" ht="12.75" customHeight="1">
      <c r="I152" s="82"/>
    </row>
    <row r="153" ht="12.75" customHeight="1">
      <c r="I153" s="82"/>
    </row>
    <row r="154" ht="12.75" customHeight="1">
      <c r="I154" s="82"/>
    </row>
    <row r="155" ht="12.75" customHeight="1">
      <c r="I155" s="82"/>
    </row>
    <row r="156" ht="12.75" customHeight="1">
      <c r="I156" s="82"/>
    </row>
    <row r="157" ht="12.75" customHeight="1">
      <c r="I157" s="82"/>
    </row>
    <row r="158" ht="12.75" customHeight="1">
      <c r="I158" s="82"/>
    </row>
    <row r="159" ht="12.75" customHeight="1">
      <c r="I159" s="82"/>
    </row>
    <row r="160" ht="12.75" customHeight="1">
      <c r="I160" s="82"/>
    </row>
    <row r="161" ht="12.75" customHeight="1">
      <c r="I161" s="82"/>
    </row>
    <row r="162" ht="12.75" customHeight="1">
      <c r="I162" s="82"/>
    </row>
    <row r="163" ht="12.75" customHeight="1">
      <c r="I163" s="82"/>
    </row>
    <row r="164" ht="12.75" customHeight="1">
      <c r="I164" s="82"/>
    </row>
    <row r="165" ht="12.75" customHeight="1">
      <c r="I165" s="82"/>
    </row>
    <row r="166" ht="12.75" customHeight="1">
      <c r="I166" s="82"/>
    </row>
    <row r="167" ht="12.75" customHeight="1">
      <c r="I167" s="82"/>
    </row>
    <row r="168" ht="12.75" customHeight="1">
      <c r="I168" s="82"/>
    </row>
    <row r="169" ht="12.75" customHeight="1">
      <c r="I169" s="82"/>
    </row>
    <row r="170" ht="12.75" customHeight="1">
      <c r="I170" s="82"/>
    </row>
    <row r="171" ht="12.75" customHeight="1">
      <c r="I171" s="82"/>
    </row>
    <row r="172" ht="12.75" customHeight="1">
      <c r="I172" s="82"/>
    </row>
    <row r="173" ht="12.75" customHeight="1">
      <c r="I173" s="82"/>
    </row>
    <row r="174" ht="12.75" customHeight="1">
      <c r="I174" s="82"/>
    </row>
    <row r="175" ht="12.75" customHeight="1">
      <c r="I175" s="82"/>
    </row>
    <row r="176" ht="12.75" customHeight="1">
      <c r="I176" s="82"/>
    </row>
    <row r="177" ht="12.75" customHeight="1">
      <c r="I177" s="82"/>
    </row>
    <row r="178" ht="12.75" customHeight="1">
      <c r="I178" s="82"/>
    </row>
    <row r="179" ht="12.75" customHeight="1">
      <c r="I179" s="82"/>
    </row>
    <row r="180" ht="12.75" customHeight="1">
      <c r="I180" s="82"/>
    </row>
    <row r="181" ht="12.75" customHeight="1">
      <c r="I181" s="82"/>
    </row>
    <row r="182" ht="12.75" customHeight="1">
      <c r="I182" s="82"/>
    </row>
    <row r="183" ht="12.75" customHeight="1">
      <c r="I183" s="82"/>
    </row>
    <row r="184" ht="12.75" customHeight="1">
      <c r="I184" s="82"/>
    </row>
    <row r="185" ht="12.75" customHeight="1">
      <c r="I185" s="82"/>
    </row>
    <row r="186" ht="12.75" customHeight="1">
      <c r="I186" s="82"/>
    </row>
    <row r="187" ht="12.75" customHeight="1">
      <c r="I187" s="82"/>
    </row>
    <row r="188" ht="12.75" customHeight="1">
      <c r="I188" s="82"/>
    </row>
    <row r="189" ht="12.75" customHeight="1">
      <c r="I189" s="82"/>
    </row>
    <row r="190" ht="12.75" customHeight="1">
      <c r="I190" s="82"/>
    </row>
    <row r="191" ht="12.75" customHeight="1">
      <c r="I191" s="82"/>
    </row>
    <row r="192" ht="12.75" customHeight="1">
      <c r="I192" s="82"/>
    </row>
    <row r="193" ht="12.75" customHeight="1">
      <c r="I193" s="82"/>
    </row>
    <row r="194" ht="12.75" customHeight="1">
      <c r="I194" s="82"/>
    </row>
    <row r="195" ht="12.75" customHeight="1">
      <c r="I195" s="82"/>
    </row>
    <row r="196" ht="12.75" customHeight="1">
      <c r="I196" s="82"/>
    </row>
    <row r="197" ht="12.75" customHeight="1">
      <c r="I197" s="82"/>
    </row>
    <row r="198" ht="12.75" customHeight="1">
      <c r="I198" s="82"/>
    </row>
    <row r="199" ht="12.75" customHeight="1">
      <c r="I199" s="82"/>
    </row>
    <row r="200" ht="12.75" customHeight="1">
      <c r="I200" s="82"/>
    </row>
    <row r="201" ht="12.75" customHeight="1">
      <c r="I201" s="82"/>
    </row>
    <row r="202" ht="12.75" customHeight="1">
      <c r="I202" s="82"/>
    </row>
    <row r="203" ht="12.75" customHeight="1">
      <c r="I203" s="82"/>
    </row>
    <row r="204" ht="12.75" customHeight="1">
      <c r="I204" s="82"/>
    </row>
    <row r="205" ht="12.75" customHeight="1">
      <c r="I205" s="82"/>
    </row>
    <row r="206" ht="12.75" customHeight="1">
      <c r="I206" s="82"/>
    </row>
    <row r="207" ht="12.75" customHeight="1">
      <c r="I207" s="82"/>
    </row>
    <row r="208" ht="12.75" customHeight="1">
      <c r="I208" s="82"/>
    </row>
    <row r="209" ht="12.75" customHeight="1">
      <c r="I209" s="82"/>
    </row>
    <row r="210" ht="12.75" customHeight="1">
      <c r="I210" s="82"/>
    </row>
    <row r="211" ht="12.75" customHeight="1">
      <c r="I211" s="82"/>
    </row>
    <row r="212" ht="12.75" customHeight="1">
      <c r="I212" s="82"/>
    </row>
    <row r="213" ht="12.75" customHeight="1">
      <c r="I213" s="82"/>
    </row>
    <row r="214" ht="12.75" customHeight="1">
      <c r="I214" s="82"/>
    </row>
    <row r="215" ht="12.75" customHeight="1">
      <c r="I215" s="82"/>
    </row>
    <row r="216" ht="12.75" customHeight="1">
      <c r="I216" s="82"/>
    </row>
    <row r="217" ht="12.75" customHeight="1">
      <c r="I217" s="82"/>
    </row>
    <row r="218" ht="12.75" customHeight="1">
      <c r="I218" s="82"/>
    </row>
    <row r="219" ht="12.75" customHeight="1">
      <c r="I219" s="82"/>
    </row>
    <row r="220" ht="12.75" customHeight="1">
      <c r="I220" s="82"/>
    </row>
    <row r="221" ht="12.75" customHeight="1">
      <c r="I221" s="82"/>
    </row>
    <row r="222" ht="12.75" customHeight="1">
      <c r="I222" s="82"/>
    </row>
    <row r="223" ht="12.75" customHeight="1">
      <c r="I223" s="82"/>
    </row>
    <row r="224" ht="12.75" customHeight="1">
      <c r="I224" s="82"/>
    </row>
    <row r="225" ht="12.75" customHeight="1">
      <c r="I225" s="82"/>
    </row>
    <row r="226" ht="12.75" customHeight="1">
      <c r="I226" s="82"/>
    </row>
    <row r="227" ht="12.75" customHeight="1">
      <c r="I227" s="82"/>
    </row>
    <row r="228" ht="12.75" customHeight="1">
      <c r="I228" s="82"/>
    </row>
    <row r="229" ht="12.75" customHeight="1">
      <c r="I229" s="82"/>
    </row>
    <row r="230" ht="12.75" customHeight="1">
      <c r="I230" s="82"/>
    </row>
    <row r="231" ht="12.75" customHeight="1">
      <c r="I231" s="82"/>
    </row>
    <row r="232" ht="12.75" customHeight="1">
      <c r="I232" s="82"/>
    </row>
    <row r="233" ht="12.75" customHeight="1">
      <c r="I233" s="82"/>
    </row>
    <row r="234" ht="12.75" customHeight="1">
      <c r="I234" s="82"/>
    </row>
    <row r="235" ht="12.75" customHeight="1">
      <c r="I235" s="82"/>
    </row>
    <row r="236" ht="12.75" customHeight="1">
      <c r="I236" s="82"/>
    </row>
    <row r="237" ht="12.75" customHeight="1">
      <c r="I237" s="82"/>
    </row>
    <row r="238" ht="12.75" customHeight="1">
      <c r="I238" s="82"/>
    </row>
    <row r="239" ht="12.75" customHeight="1">
      <c r="I239" s="82"/>
    </row>
    <row r="240" ht="12.75" customHeight="1">
      <c r="I240" s="82"/>
    </row>
    <row r="241" ht="12.75" customHeight="1">
      <c r="I241" s="82"/>
    </row>
    <row r="242" ht="12.75" customHeight="1">
      <c r="I242" s="82"/>
    </row>
    <row r="243" ht="12.75" customHeight="1">
      <c r="I243" s="82"/>
    </row>
    <row r="244" ht="12.75" customHeight="1">
      <c r="I244" s="82"/>
    </row>
    <row r="245" ht="12.75" customHeight="1">
      <c r="I245" s="82"/>
    </row>
    <row r="246" ht="12.75" customHeight="1">
      <c r="I246" s="82"/>
    </row>
    <row r="247" ht="12.75" customHeight="1">
      <c r="I247" s="82"/>
    </row>
    <row r="248" ht="12.75" customHeight="1">
      <c r="I248" s="82"/>
    </row>
    <row r="249" ht="12.75" customHeight="1">
      <c r="I249" s="82"/>
    </row>
    <row r="250" ht="12.75" customHeight="1">
      <c r="I250" s="82"/>
    </row>
    <row r="251" ht="12.75" customHeight="1">
      <c r="I251" s="82"/>
    </row>
    <row r="252" ht="12.75" customHeight="1">
      <c r="I252" s="82"/>
    </row>
    <row r="253" ht="12.75" customHeight="1">
      <c r="I253" s="82"/>
    </row>
    <row r="254" ht="12.75" customHeight="1">
      <c r="I254" s="82"/>
    </row>
    <row r="255" ht="12.75" customHeight="1">
      <c r="I255" s="82"/>
    </row>
    <row r="256" ht="12.75" customHeight="1">
      <c r="I256" s="82"/>
    </row>
    <row r="257" ht="12.75" customHeight="1">
      <c r="I257" s="82"/>
    </row>
    <row r="258" ht="12.75" customHeight="1">
      <c r="I258" s="82"/>
    </row>
    <row r="259" ht="12.75" customHeight="1">
      <c r="I259" s="82"/>
    </row>
    <row r="260" ht="12.75" customHeight="1">
      <c r="I260" s="82"/>
    </row>
    <row r="261" ht="12.75" customHeight="1">
      <c r="I261" s="82"/>
    </row>
    <row r="262" ht="12.75" customHeight="1">
      <c r="I262" s="82"/>
    </row>
    <row r="263" ht="12.75" customHeight="1">
      <c r="I263" s="82"/>
    </row>
    <row r="264" ht="12.75" customHeight="1">
      <c r="I264" s="82"/>
    </row>
    <row r="265" ht="12.75" customHeight="1">
      <c r="I265" s="82"/>
    </row>
    <row r="266" ht="12.75" customHeight="1">
      <c r="I266" s="82"/>
    </row>
    <row r="267" ht="12.75" customHeight="1">
      <c r="I267" s="82"/>
    </row>
    <row r="268" ht="12.75" customHeight="1">
      <c r="I268" s="82"/>
    </row>
    <row r="269" ht="12.75" customHeight="1">
      <c r="I269" s="82"/>
    </row>
    <row r="270" ht="12.75" customHeight="1">
      <c r="I270" s="82"/>
    </row>
    <row r="271" ht="12.75" customHeight="1">
      <c r="I271" s="82"/>
    </row>
    <row r="272" ht="12.75" customHeight="1">
      <c r="I272" s="82"/>
    </row>
    <row r="273" ht="12.75" customHeight="1">
      <c r="I273" s="82"/>
    </row>
    <row r="274" ht="12.75" customHeight="1">
      <c r="I274" s="82"/>
    </row>
    <row r="275" ht="12.75" customHeight="1">
      <c r="I275" s="82"/>
    </row>
    <row r="276" ht="12.75" customHeight="1">
      <c r="I276" s="82"/>
    </row>
    <row r="277" ht="12.75" customHeight="1">
      <c r="I277" s="82"/>
    </row>
    <row r="278" ht="12.75" customHeight="1">
      <c r="I278" s="82"/>
    </row>
    <row r="279" ht="12.75" customHeight="1">
      <c r="I279" s="82"/>
    </row>
    <row r="280" ht="12.75" customHeight="1">
      <c r="I280" s="82"/>
    </row>
    <row r="281" ht="12.75" customHeight="1">
      <c r="I281" s="82"/>
    </row>
    <row r="282" ht="12.75" customHeight="1">
      <c r="I282" s="82"/>
    </row>
    <row r="283" ht="12.75" customHeight="1">
      <c r="I283" s="82"/>
    </row>
    <row r="284" ht="12.75" customHeight="1">
      <c r="I284" s="82"/>
    </row>
    <row r="285" ht="12.75" customHeight="1">
      <c r="I285" s="82"/>
    </row>
    <row r="286" ht="12.75" customHeight="1">
      <c r="I286" s="82"/>
    </row>
    <row r="287" ht="12.75" customHeight="1">
      <c r="I287" s="82"/>
    </row>
    <row r="288" ht="12.75" customHeight="1">
      <c r="I288" s="82"/>
    </row>
    <row r="289" ht="12.75" customHeight="1">
      <c r="I289" s="82"/>
    </row>
    <row r="290" ht="12.75" customHeight="1">
      <c r="I290" s="82"/>
    </row>
    <row r="291" ht="12.75" customHeight="1">
      <c r="I291" s="82"/>
    </row>
    <row r="292" ht="12.75" customHeight="1">
      <c r="I292" s="82"/>
    </row>
    <row r="293" ht="12.75" customHeight="1">
      <c r="I293" s="82"/>
    </row>
    <row r="294" ht="12.75" customHeight="1">
      <c r="I294" s="82"/>
    </row>
    <row r="295" ht="12.75" customHeight="1">
      <c r="I295" s="82"/>
    </row>
    <row r="296" ht="12.75" customHeight="1">
      <c r="I296" s="82"/>
    </row>
    <row r="297" ht="12.75" customHeight="1">
      <c r="I297" s="82"/>
    </row>
    <row r="298" ht="12.75" customHeight="1">
      <c r="I298" s="82"/>
    </row>
    <row r="299" ht="12.75" customHeight="1">
      <c r="I299" s="82"/>
    </row>
    <row r="300" ht="12.75" customHeight="1">
      <c r="I300" s="82"/>
    </row>
    <row r="301" ht="12.75" customHeight="1">
      <c r="I301" s="82"/>
    </row>
    <row r="302" ht="12.75" customHeight="1">
      <c r="I302" s="82"/>
    </row>
    <row r="303" ht="12.75" customHeight="1">
      <c r="I303" s="82"/>
    </row>
    <row r="304" ht="12.75" customHeight="1">
      <c r="I304" s="82"/>
    </row>
    <row r="305" ht="12.75" customHeight="1">
      <c r="I305" s="82"/>
    </row>
    <row r="306" ht="12.75" customHeight="1">
      <c r="I306" s="82"/>
    </row>
    <row r="307" ht="12.75" customHeight="1">
      <c r="I307" s="82"/>
    </row>
    <row r="308" ht="12.75" customHeight="1">
      <c r="I308" s="82"/>
    </row>
    <row r="309" ht="12.75" customHeight="1">
      <c r="I309" s="82"/>
    </row>
    <row r="310" ht="12.75" customHeight="1">
      <c r="I310" s="82"/>
    </row>
    <row r="311" ht="12.75" customHeight="1">
      <c r="I311" s="82"/>
    </row>
    <row r="312" ht="12.75" customHeight="1">
      <c r="I312" s="82"/>
    </row>
    <row r="313" ht="12.75" customHeight="1">
      <c r="I313" s="82"/>
    </row>
    <row r="314" ht="12.75" customHeight="1">
      <c r="I314" s="82"/>
    </row>
    <row r="315" ht="12.75" customHeight="1">
      <c r="I315" s="82"/>
    </row>
    <row r="316" ht="12.75" customHeight="1">
      <c r="I316" s="82"/>
    </row>
    <row r="317" ht="12.75" customHeight="1">
      <c r="I317" s="82"/>
    </row>
    <row r="318" ht="12.75" customHeight="1">
      <c r="I318" s="82"/>
    </row>
    <row r="319" ht="12.75" customHeight="1">
      <c r="I319" s="82"/>
    </row>
    <row r="320" ht="12.75" customHeight="1">
      <c r="I320" s="82"/>
    </row>
    <row r="321" ht="12.75" customHeight="1">
      <c r="I321" s="82"/>
    </row>
    <row r="322" ht="12.75" customHeight="1">
      <c r="I322" s="82"/>
    </row>
    <row r="323" ht="12.75" customHeight="1">
      <c r="I323" s="82"/>
    </row>
    <row r="324" ht="12.75" customHeight="1">
      <c r="I324" s="82"/>
    </row>
    <row r="325" ht="12.75" customHeight="1">
      <c r="I325" s="82"/>
    </row>
    <row r="326" ht="12.75" customHeight="1">
      <c r="I326" s="82"/>
    </row>
    <row r="327" ht="12.75" customHeight="1">
      <c r="I327" s="82"/>
    </row>
    <row r="328" ht="12.75" customHeight="1">
      <c r="I328" s="82"/>
    </row>
    <row r="329" ht="12.75" customHeight="1">
      <c r="I329" s="82"/>
    </row>
    <row r="330" ht="12.75" customHeight="1">
      <c r="I330" s="82"/>
    </row>
    <row r="331" ht="12.75" customHeight="1">
      <c r="I331" s="82"/>
    </row>
    <row r="332" ht="12.75" customHeight="1">
      <c r="I332" s="82"/>
    </row>
    <row r="333" ht="12.75" customHeight="1">
      <c r="I333" s="82"/>
    </row>
    <row r="334" ht="12.75" customHeight="1">
      <c r="I334" s="82"/>
    </row>
    <row r="335" ht="12.75" customHeight="1">
      <c r="I335" s="82"/>
    </row>
    <row r="336" ht="12.75" customHeight="1">
      <c r="I336" s="82"/>
    </row>
    <row r="337" ht="12.75" customHeight="1">
      <c r="I337" s="82"/>
    </row>
    <row r="338" ht="12.75" customHeight="1">
      <c r="I338" s="82"/>
    </row>
    <row r="339" ht="12.75" customHeight="1">
      <c r="I339" s="82"/>
    </row>
    <row r="340" ht="12.75" customHeight="1">
      <c r="I340" s="82"/>
    </row>
    <row r="341" ht="12.75" customHeight="1">
      <c r="I341" s="82"/>
    </row>
    <row r="342" ht="12.75" customHeight="1">
      <c r="I342" s="82"/>
    </row>
    <row r="343" ht="12.75" customHeight="1">
      <c r="I343" s="82"/>
    </row>
    <row r="344" ht="12.75" customHeight="1">
      <c r="I344" s="82"/>
    </row>
    <row r="345" ht="12.75" customHeight="1">
      <c r="I345" s="82"/>
    </row>
    <row r="346" ht="12.75" customHeight="1">
      <c r="I346" s="82"/>
    </row>
    <row r="347" ht="12.75" customHeight="1">
      <c r="I347" s="82"/>
    </row>
    <row r="348" ht="12.75" customHeight="1">
      <c r="I348" s="82"/>
    </row>
    <row r="349" ht="12.75" customHeight="1">
      <c r="I349" s="82"/>
    </row>
    <row r="350" ht="12.75" customHeight="1">
      <c r="I350" s="82"/>
    </row>
    <row r="351" ht="12.75" customHeight="1">
      <c r="I351" s="82"/>
    </row>
    <row r="352" ht="12.75" customHeight="1">
      <c r="I352" s="82"/>
    </row>
    <row r="353" ht="12.75" customHeight="1">
      <c r="I353" s="82"/>
    </row>
    <row r="354" ht="12.75" customHeight="1">
      <c r="I354" s="82"/>
    </row>
    <row r="355" ht="12.75" customHeight="1">
      <c r="I355" s="82"/>
    </row>
    <row r="356" ht="12.75" customHeight="1">
      <c r="I356" s="82"/>
    </row>
    <row r="357" ht="12.75" customHeight="1">
      <c r="I357" s="82"/>
    </row>
    <row r="358" ht="12.75" customHeight="1">
      <c r="I358" s="82"/>
    </row>
    <row r="359" ht="12.75" customHeight="1">
      <c r="I359" s="82"/>
    </row>
    <row r="360" ht="12.75" customHeight="1">
      <c r="I360" s="82"/>
    </row>
    <row r="361" ht="12.75" customHeight="1">
      <c r="I361" s="82"/>
    </row>
    <row r="362" ht="12.75" customHeight="1">
      <c r="I362" s="82"/>
    </row>
    <row r="363" ht="12.75" customHeight="1">
      <c r="I363" s="82"/>
    </row>
    <row r="364" ht="12.75" customHeight="1">
      <c r="I364" s="82"/>
    </row>
    <row r="365" ht="12.75" customHeight="1">
      <c r="I365" s="82"/>
    </row>
    <row r="366" ht="12.75" customHeight="1">
      <c r="I366" s="82"/>
    </row>
    <row r="367" ht="12.75" customHeight="1">
      <c r="I367" s="82"/>
    </row>
    <row r="368" ht="12.75" customHeight="1">
      <c r="I368" s="82"/>
    </row>
    <row r="369" ht="12.75" customHeight="1">
      <c r="I369" s="82"/>
    </row>
    <row r="370" ht="12.75" customHeight="1">
      <c r="I370" s="82"/>
    </row>
    <row r="371" ht="12.75" customHeight="1">
      <c r="I371" s="82"/>
    </row>
    <row r="372" ht="12.75" customHeight="1">
      <c r="I372" s="82"/>
    </row>
    <row r="373" ht="12.75" customHeight="1">
      <c r="I373" s="82"/>
    </row>
    <row r="374" ht="12.75" customHeight="1">
      <c r="I374" s="82"/>
    </row>
    <row r="375" ht="12.75" customHeight="1">
      <c r="I375" s="82"/>
    </row>
    <row r="376" ht="12.75" customHeight="1">
      <c r="I376" s="82"/>
    </row>
    <row r="377" ht="12.75" customHeight="1">
      <c r="I377" s="82"/>
    </row>
    <row r="378" ht="12.75" customHeight="1">
      <c r="I378" s="82"/>
    </row>
    <row r="379" ht="12.75" customHeight="1">
      <c r="I379" s="82"/>
    </row>
    <row r="380" ht="12.75" customHeight="1">
      <c r="I380" s="82"/>
    </row>
    <row r="381" ht="12.75" customHeight="1">
      <c r="I381" s="82"/>
    </row>
    <row r="382" ht="12.75" customHeight="1">
      <c r="I382" s="82"/>
    </row>
    <row r="383" ht="12.75" customHeight="1">
      <c r="I383" s="82"/>
    </row>
    <row r="384" ht="12.75" customHeight="1">
      <c r="I384" s="82"/>
    </row>
    <row r="385" ht="12.75" customHeight="1">
      <c r="I385" s="82"/>
    </row>
    <row r="386" ht="12.75" customHeight="1">
      <c r="I386" s="82"/>
    </row>
    <row r="387" ht="12.75" customHeight="1">
      <c r="I387" s="82"/>
    </row>
    <row r="388" ht="12.75" customHeight="1">
      <c r="I388" s="82"/>
    </row>
    <row r="389" ht="12.75" customHeight="1">
      <c r="I389" s="82"/>
    </row>
    <row r="390" ht="12.75" customHeight="1">
      <c r="I390" s="82"/>
    </row>
    <row r="391" ht="12.75" customHeight="1">
      <c r="I391" s="82"/>
    </row>
    <row r="392" ht="12.75" customHeight="1">
      <c r="I392" s="82"/>
    </row>
    <row r="393" ht="12.75" customHeight="1">
      <c r="I393" s="82"/>
    </row>
    <row r="394" ht="12.75" customHeight="1">
      <c r="I394" s="82"/>
    </row>
    <row r="395" ht="12.75" customHeight="1">
      <c r="I395" s="82"/>
    </row>
    <row r="396" ht="12.75" customHeight="1">
      <c r="I396" s="82"/>
    </row>
    <row r="397" ht="12.75" customHeight="1">
      <c r="I397" s="82"/>
    </row>
    <row r="398" ht="12.75" customHeight="1">
      <c r="I398" s="82"/>
    </row>
    <row r="399" ht="12.75" customHeight="1">
      <c r="I399" s="82"/>
    </row>
    <row r="400" ht="12.75" customHeight="1">
      <c r="I400" s="82"/>
    </row>
    <row r="401" ht="12.75" customHeight="1">
      <c r="I401" s="82"/>
    </row>
    <row r="402" ht="12.75" customHeight="1">
      <c r="I402" s="82"/>
    </row>
    <row r="403" ht="12.75" customHeight="1">
      <c r="I403" s="82"/>
    </row>
    <row r="404" ht="12.75" customHeight="1">
      <c r="I404" s="82"/>
    </row>
    <row r="405" ht="12.75" customHeight="1">
      <c r="I405" s="82"/>
    </row>
    <row r="406" ht="12.75" customHeight="1">
      <c r="I406" s="82"/>
    </row>
    <row r="407" ht="12.75" customHeight="1">
      <c r="I407" s="82"/>
    </row>
    <row r="408" ht="12.75" customHeight="1">
      <c r="I408" s="82"/>
    </row>
    <row r="409" ht="12.75" customHeight="1">
      <c r="I409" s="82"/>
    </row>
    <row r="410" ht="12.75" customHeight="1">
      <c r="I410" s="82"/>
    </row>
    <row r="411" ht="12.75" customHeight="1">
      <c r="I411" s="82"/>
    </row>
    <row r="412" ht="12.75" customHeight="1">
      <c r="I412" s="82"/>
    </row>
    <row r="413" ht="12.75" customHeight="1">
      <c r="I413" s="82"/>
    </row>
    <row r="414" ht="12.75" customHeight="1">
      <c r="I414" s="82"/>
    </row>
    <row r="415" ht="12.75" customHeight="1">
      <c r="I415" s="82"/>
    </row>
    <row r="416" ht="12.75" customHeight="1">
      <c r="I416" s="82"/>
    </row>
    <row r="417" ht="12.75" customHeight="1">
      <c r="I417" s="82"/>
    </row>
    <row r="418" ht="12.75" customHeight="1">
      <c r="I418" s="82"/>
    </row>
    <row r="419" ht="12.75" customHeight="1">
      <c r="I419" s="82"/>
    </row>
    <row r="420" ht="12.75" customHeight="1">
      <c r="I420" s="82"/>
    </row>
    <row r="421" ht="12.75" customHeight="1">
      <c r="I421" s="82"/>
    </row>
    <row r="422" ht="12.75" customHeight="1">
      <c r="I422" s="82"/>
    </row>
    <row r="423" ht="12.75" customHeight="1">
      <c r="I423" s="82"/>
    </row>
    <row r="424" ht="12.75" customHeight="1">
      <c r="I424" s="82"/>
    </row>
    <row r="425" ht="12.75" customHeight="1">
      <c r="I425" s="82"/>
    </row>
    <row r="426" ht="12.75" customHeight="1">
      <c r="I426" s="82"/>
    </row>
    <row r="427" ht="12.75" customHeight="1">
      <c r="I427" s="82"/>
    </row>
    <row r="428" ht="12.75" customHeight="1">
      <c r="I428" s="82"/>
    </row>
    <row r="429" ht="12.75" customHeight="1">
      <c r="I429" s="82"/>
    </row>
    <row r="430" ht="12.75" customHeight="1">
      <c r="I430" s="82"/>
    </row>
    <row r="431" ht="12.75" customHeight="1">
      <c r="I431" s="82"/>
    </row>
    <row r="432" ht="12.75" customHeight="1">
      <c r="I432" s="82"/>
    </row>
    <row r="433" ht="12.75" customHeight="1">
      <c r="I433" s="82"/>
    </row>
    <row r="434" ht="12.75" customHeight="1">
      <c r="I434" s="82"/>
    </row>
    <row r="435" ht="12.75" customHeight="1">
      <c r="I435" s="82"/>
    </row>
    <row r="436" ht="12.75" customHeight="1">
      <c r="I436" s="82"/>
    </row>
    <row r="437" ht="12.75" customHeight="1">
      <c r="I437" s="82"/>
    </row>
    <row r="438" ht="12.75" customHeight="1">
      <c r="I438" s="82"/>
    </row>
    <row r="439" ht="12.75" customHeight="1">
      <c r="I439" s="82"/>
    </row>
    <row r="440" ht="12.75" customHeight="1">
      <c r="I440" s="82"/>
    </row>
    <row r="441" ht="12.75" customHeight="1">
      <c r="I441" s="82"/>
    </row>
    <row r="442" ht="12.75" customHeight="1">
      <c r="I442" s="82"/>
    </row>
    <row r="443" ht="12.75" customHeight="1">
      <c r="I443" s="82"/>
    </row>
    <row r="444" ht="12.75" customHeight="1">
      <c r="I444" s="82"/>
    </row>
    <row r="445" ht="12.75" customHeight="1">
      <c r="I445" s="82"/>
    </row>
    <row r="446" ht="12.75" customHeight="1">
      <c r="I446" s="82"/>
    </row>
    <row r="447" ht="12.75" customHeight="1">
      <c r="I447" s="82"/>
    </row>
    <row r="448" ht="12.75" customHeight="1">
      <c r="I448" s="82"/>
    </row>
    <row r="449" ht="12.75" customHeight="1">
      <c r="I449" s="82"/>
    </row>
    <row r="450" ht="12.75" customHeight="1">
      <c r="I450" s="82"/>
    </row>
    <row r="451" ht="12.75" customHeight="1">
      <c r="I451" s="82"/>
    </row>
    <row r="452" ht="12.75" customHeight="1">
      <c r="I452" s="82"/>
    </row>
    <row r="453" ht="12.75" customHeight="1">
      <c r="I453" s="82"/>
    </row>
    <row r="454" ht="12.75" customHeight="1">
      <c r="I454" s="82"/>
    </row>
    <row r="455" ht="12.75" customHeight="1">
      <c r="I455" s="82"/>
    </row>
    <row r="456" ht="12.75" customHeight="1">
      <c r="I456" s="82"/>
    </row>
    <row r="457" ht="12.75" customHeight="1">
      <c r="I457" s="82"/>
    </row>
    <row r="458" ht="12.75" customHeight="1">
      <c r="I458" s="82"/>
    </row>
    <row r="459" ht="12.75" customHeight="1">
      <c r="I459" s="82"/>
    </row>
    <row r="460" ht="12.75" customHeight="1">
      <c r="I460" s="82"/>
    </row>
    <row r="461" ht="12.75" customHeight="1">
      <c r="I461" s="82"/>
    </row>
    <row r="462" ht="12.75" customHeight="1">
      <c r="I462" s="82"/>
    </row>
    <row r="463" ht="12.75" customHeight="1">
      <c r="I463" s="82"/>
    </row>
    <row r="464" ht="12.75" customHeight="1">
      <c r="I464" s="82"/>
    </row>
    <row r="465" ht="12.75" customHeight="1">
      <c r="I465" s="82"/>
    </row>
    <row r="466" ht="12.75" customHeight="1">
      <c r="I466" s="82"/>
    </row>
    <row r="467" ht="12.75" customHeight="1">
      <c r="I467" s="82"/>
    </row>
    <row r="468" ht="12.75" customHeight="1">
      <c r="I468" s="82"/>
    </row>
    <row r="469" ht="12.75" customHeight="1">
      <c r="I469" s="82"/>
    </row>
    <row r="470" ht="12.75" customHeight="1">
      <c r="I470" s="82"/>
    </row>
    <row r="471" ht="12.75" customHeight="1">
      <c r="I471" s="82"/>
    </row>
    <row r="472" ht="12.75" customHeight="1">
      <c r="I472" s="82"/>
    </row>
    <row r="473" ht="12.75" customHeight="1">
      <c r="I473" s="82"/>
    </row>
    <row r="474" ht="12.75" customHeight="1">
      <c r="I474" s="82"/>
    </row>
    <row r="475" ht="12.75" customHeight="1">
      <c r="I475" s="82"/>
    </row>
    <row r="476" ht="12.75" customHeight="1">
      <c r="I476" s="82"/>
    </row>
    <row r="477" ht="12.75" customHeight="1">
      <c r="I477" s="82"/>
    </row>
    <row r="478" ht="12.75" customHeight="1">
      <c r="I478" s="82"/>
    </row>
    <row r="479" ht="12.75" customHeight="1">
      <c r="I479" s="82"/>
    </row>
    <row r="480" ht="12.75" customHeight="1">
      <c r="I480" s="82"/>
    </row>
    <row r="481" ht="12.75" customHeight="1">
      <c r="I481" s="82"/>
    </row>
    <row r="482" ht="12.75" customHeight="1">
      <c r="I482" s="82"/>
    </row>
    <row r="483" ht="12.75" customHeight="1">
      <c r="I483" s="82"/>
    </row>
    <row r="484" ht="12.75" customHeight="1">
      <c r="I484" s="82"/>
    </row>
    <row r="485" ht="12.75" customHeight="1">
      <c r="I485" s="82"/>
    </row>
    <row r="486" ht="12.75" customHeight="1">
      <c r="I486" s="82"/>
    </row>
    <row r="487" ht="12.75" customHeight="1">
      <c r="I487" s="82"/>
    </row>
    <row r="488" ht="12.75" customHeight="1">
      <c r="I488" s="82"/>
    </row>
    <row r="489" ht="12.75" customHeight="1">
      <c r="I489" s="82"/>
    </row>
    <row r="490" ht="12.75" customHeight="1">
      <c r="I490" s="82"/>
    </row>
    <row r="491" ht="12.75" customHeight="1">
      <c r="I491" s="82"/>
    </row>
    <row r="492" ht="12.75" customHeight="1">
      <c r="I492" s="82"/>
    </row>
    <row r="493" ht="12.75" customHeight="1">
      <c r="I493" s="82"/>
    </row>
    <row r="494" ht="12.75" customHeight="1">
      <c r="I494" s="82"/>
    </row>
    <row r="495" ht="12.75" customHeight="1">
      <c r="I495" s="82"/>
    </row>
    <row r="496" ht="12.75" customHeight="1">
      <c r="I496" s="82"/>
    </row>
    <row r="497" ht="12.75" customHeight="1">
      <c r="I497" s="82"/>
    </row>
    <row r="498" ht="12.75" customHeight="1">
      <c r="I498" s="82"/>
    </row>
    <row r="499" ht="12.75" customHeight="1">
      <c r="I499" s="82"/>
    </row>
    <row r="500" ht="12.75" customHeight="1">
      <c r="I500" s="82"/>
    </row>
    <row r="501" ht="12.75" customHeight="1">
      <c r="I501" s="82"/>
    </row>
    <row r="502" ht="12.75" customHeight="1">
      <c r="I502" s="82"/>
    </row>
    <row r="503" ht="12.75" customHeight="1">
      <c r="I503" s="82"/>
    </row>
    <row r="504" ht="12.75" customHeight="1">
      <c r="I504" s="82"/>
    </row>
    <row r="505" ht="12.75" customHeight="1">
      <c r="I505" s="82"/>
    </row>
    <row r="506" ht="12.75" customHeight="1">
      <c r="I506" s="82"/>
    </row>
    <row r="507" ht="12.75" customHeight="1">
      <c r="I507" s="82"/>
    </row>
    <row r="508" ht="12.75" customHeight="1">
      <c r="I508" s="82"/>
    </row>
    <row r="509" ht="12.75" customHeight="1">
      <c r="I509" s="82"/>
    </row>
    <row r="510" ht="12.75" customHeight="1">
      <c r="I510" s="82"/>
    </row>
    <row r="511" ht="12.75" customHeight="1">
      <c r="I511" s="82"/>
    </row>
    <row r="512" ht="12.75" customHeight="1">
      <c r="I512" s="82"/>
    </row>
    <row r="513" ht="12.75" customHeight="1">
      <c r="I513" s="82"/>
    </row>
    <row r="514" ht="12.75" customHeight="1">
      <c r="I514" s="82"/>
    </row>
    <row r="515" ht="12.75" customHeight="1">
      <c r="I515" s="82"/>
    </row>
    <row r="516" ht="12.75" customHeight="1">
      <c r="I516" s="82"/>
    </row>
    <row r="517" ht="12.75" customHeight="1">
      <c r="I517" s="82"/>
    </row>
    <row r="518" ht="12.75" customHeight="1">
      <c r="I518" s="82"/>
    </row>
    <row r="519" ht="12.75" customHeight="1">
      <c r="I519" s="82"/>
    </row>
    <row r="520" ht="12.75" customHeight="1">
      <c r="I520" s="82"/>
    </row>
    <row r="521" ht="12.75" customHeight="1">
      <c r="I521" s="82"/>
    </row>
    <row r="522" ht="12.75" customHeight="1">
      <c r="I522" s="82"/>
    </row>
    <row r="523" ht="12.75" customHeight="1">
      <c r="I523" s="82"/>
    </row>
    <row r="524" ht="12.75" customHeight="1">
      <c r="I524" s="82"/>
    </row>
    <row r="525" ht="12.75" customHeight="1">
      <c r="I525" s="82"/>
    </row>
    <row r="526" ht="12.75" customHeight="1">
      <c r="I526" s="82"/>
    </row>
    <row r="527" ht="12.75" customHeight="1">
      <c r="I527" s="82"/>
    </row>
    <row r="528" ht="12.75" customHeight="1">
      <c r="I528" s="82"/>
    </row>
    <row r="529" ht="12.75" customHeight="1">
      <c r="I529" s="82"/>
    </row>
    <row r="530" ht="12.75" customHeight="1">
      <c r="I530" s="82"/>
    </row>
    <row r="531" ht="12.75" customHeight="1">
      <c r="I531" s="82"/>
    </row>
    <row r="532" ht="12.75" customHeight="1">
      <c r="I532" s="82"/>
    </row>
    <row r="533" ht="12.75" customHeight="1">
      <c r="I533" s="82"/>
    </row>
    <row r="534" ht="12.75" customHeight="1">
      <c r="I534" s="82"/>
    </row>
    <row r="535" ht="12.75" customHeight="1">
      <c r="I535" s="82"/>
    </row>
    <row r="536" ht="12.75" customHeight="1">
      <c r="I536" s="82"/>
    </row>
    <row r="537" ht="12.75" customHeight="1">
      <c r="I537" s="82"/>
    </row>
    <row r="538" ht="12.75" customHeight="1">
      <c r="I538" s="82"/>
    </row>
    <row r="539" ht="12.75" customHeight="1">
      <c r="I539" s="82"/>
    </row>
    <row r="540" ht="12.75" customHeight="1">
      <c r="I540" s="82"/>
    </row>
    <row r="541" ht="12.75" customHeight="1">
      <c r="I541" s="82"/>
    </row>
    <row r="542" ht="12.75" customHeight="1">
      <c r="I542" s="82"/>
    </row>
    <row r="543" ht="12.75" customHeight="1">
      <c r="I543" s="82"/>
    </row>
    <row r="544" ht="12.75" customHeight="1">
      <c r="I544" s="82"/>
    </row>
    <row r="545" ht="12.75" customHeight="1">
      <c r="I545" s="82"/>
    </row>
    <row r="546" ht="12.75" customHeight="1">
      <c r="I546" s="82"/>
    </row>
    <row r="547" ht="12.75" customHeight="1">
      <c r="I547" s="82"/>
    </row>
    <row r="548" ht="12.75" customHeight="1">
      <c r="I548" s="82"/>
    </row>
    <row r="549" ht="12.75" customHeight="1">
      <c r="I549" s="82"/>
    </row>
    <row r="550" ht="12.75" customHeight="1">
      <c r="I550" s="82"/>
    </row>
    <row r="551" ht="12.75" customHeight="1">
      <c r="I551" s="82"/>
    </row>
    <row r="552" ht="12.75" customHeight="1">
      <c r="I552" s="82"/>
    </row>
    <row r="553" ht="12.75" customHeight="1">
      <c r="I553" s="82"/>
    </row>
    <row r="554" ht="12.75" customHeight="1">
      <c r="I554" s="82"/>
    </row>
    <row r="555" ht="12.75" customHeight="1">
      <c r="I555" s="82"/>
    </row>
    <row r="556" ht="12.75" customHeight="1">
      <c r="I556" s="82"/>
    </row>
    <row r="557" ht="12.75" customHeight="1">
      <c r="I557" s="82"/>
    </row>
    <row r="558" ht="12.75" customHeight="1">
      <c r="I558" s="82"/>
    </row>
    <row r="559" ht="12.75" customHeight="1">
      <c r="I559" s="82"/>
    </row>
    <row r="560" ht="12.75" customHeight="1">
      <c r="I560" s="82"/>
    </row>
    <row r="561" ht="12.75" customHeight="1">
      <c r="I561" s="82"/>
    </row>
    <row r="562" ht="12.75" customHeight="1">
      <c r="I562" s="82"/>
    </row>
    <row r="563" ht="12.75" customHeight="1">
      <c r="I563" s="82"/>
    </row>
    <row r="564" ht="12.75" customHeight="1">
      <c r="I564" s="82"/>
    </row>
    <row r="565" ht="12.75" customHeight="1">
      <c r="I565" s="82"/>
    </row>
    <row r="566" ht="12.75" customHeight="1">
      <c r="I566" s="82"/>
    </row>
    <row r="567" ht="12.75" customHeight="1">
      <c r="I567" s="82"/>
    </row>
    <row r="568" ht="12.75" customHeight="1">
      <c r="I568" s="82"/>
    </row>
    <row r="569" ht="12.75" customHeight="1">
      <c r="I569" s="82"/>
    </row>
    <row r="570" ht="12.75" customHeight="1">
      <c r="I570" s="82"/>
    </row>
    <row r="571" ht="12.75" customHeight="1">
      <c r="I571" s="82"/>
    </row>
    <row r="572" ht="12.75" customHeight="1">
      <c r="I572" s="82"/>
    </row>
    <row r="573" ht="12.75" customHeight="1">
      <c r="I573" s="82"/>
    </row>
    <row r="574" ht="12.75" customHeight="1">
      <c r="I574" s="82"/>
    </row>
    <row r="575" ht="12.75" customHeight="1">
      <c r="I575" s="82"/>
    </row>
    <row r="576" ht="12.75" customHeight="1">
      <c r="I576" s="82"/>
    </row>
    <row r="577" ht="12.75" customHeight="1">
      <c r="I577" s="82"/>
    </row>
    <row r="578" ht="12.75" customHeight="1">
      <c r="I578" s="82"/>
    </row>
    <row r="579" ht="12.75" customHeight="1">
      <c r="I579" s="82"/>
    </row>
    <row r="580" ht="12.75" customHeight="1">
      <c r="I580" s="82"/>
    </row>
    <row r="581" ht="12.75" customHeight="1">
      <c r="I581" s="82"/>
    </row>
    <row r="582" ht="12.75" customHeight="1">
      <c r="I582" s="82"/>
    </row>
    <row r="583" ht="12.75" customHeight="1">
      <c r="I583" s="82"/>
    </row>
    <row r="584" ht="12.75" customHeight="1">
      <c r="I584" s="82"/>
    </row>
    <row r="585" ht="12.75" customHeight="1">
      <c r="I585" s="82"/>
    </row>
    <row r="586" ht="12.75" customHeight="1">
      <c r="I586" s="82"/>
    </row>
    <row r="587" ht="12.75" customHeight="1">
      <c r="I587" s="82"/>
    </row>
    <row r="588" ht="12.75" customHeight="1">
      <c r="I588" s="82"/>
    </row>
    <row r="589" ht="12.75" customHeight="1">
      <c r="I589" s="82"/>
    </row>
    <row r="590" ht="12.75" customHeight="1">
      <c r="I590" s="82"/>
    </row>
    <row r="591" ht="12.75" customHeight="1">
      <c r="I591" s="82"/>
    </row>
    <row r="592" ht="12.75" customHeight="1">
      <c r="I592" s="82"/>
    </row>
    <row r="593" ht="12.75" customHeight="1">
      <c r="I593" s="82"/>
    </row>
    <row r="594" ht="12.75" customHeight="1">
      <c r="I594" s="82"/>
    </row>
    <row r="595" ht="12.75" customHeight="1">
      <c r="I595" s="82"/>
    </row>
    <row r="596" ht="12.75" customHeight="1">
      <c r="I596" s="82"/>
    </row>
    <row r="597" ht="12.75" customHeight="1">
      <c r="I597" s="82"/>
    </row>
    <row r="598" ht="12.75" customHeight="1">
      <c r="I598" s="82"/>
    </row>
    <row r="599" ht="12.75" customHeight="1">
      <c r="I599" s="82"/>
    </row>
    <row r="600" ht="12.75" customHeight="1">
      <c r="I600" s="82"/>
    </row>
    <row r="601" ht="12.75" customHeight="1">
      <c r="I601" s="82"/>
    </row>
    <row r="602" ht="12.75" customHeight="1">
      <c r="I602" s="82"/>
    </row>
    <row r="603" ht="12.75" customHeight="1">
      <c r="I603" s="82"/>
    </row>
    <row r="604" ht="12.75" customHeight="1">
      <c r="I604" s="82"/>
    </row>
    <row r="605" ht="12.75" customHeight="1">
      <c r="I605" s="82"/>
    </row>
    <row r="606" ht="12.75" customHeight="1">
      <c r="I606" s="82"/>
    </row>
    <row r="607" ht="12.75" customHeight="1">
      <c r="I607" s="82"/>
    </row>
    <row r="608" ht="12.75" customHeight="1">
      <c r="I608" s="82"/>
    </row>
    <row r="609" ht="12.75" customHeight="1">
      <c r="I609" s="82"/>
    </row>
    <row r="610" ht="12.75" customHeight="1">
      <c r="I610" s="82"/>
    </row>
    <row r="611" ht="12.75" customHeight="1">
      <c r="I611" s="82"/>
    </row>
    <row r="612" ht="12.75" customHeight="1">
      <c r="I612" s="82"/>
    </row>
    <row r="613" ht="12.75" customHeight="1">
      <c r="I613" s="82"/>
    </row>
    <row r="614" ht="12.75" customHeight="1">
      <c r="I614" s="82"/>
    </row>
    <row r="615" ht="12.75" customHeight="1">
      <c r="I615" s="82"/>
    </row>
    <row r="616" ht="12.75" customHeight="1">
      <c r="I616" s="82"/>
    </row>
    <row r="617" ht="12.75" customHeight="1">
      <c r="I617" s="82"/>
    </row>
    <row r="618" ht="12.75" customHeight="1">
      <c r="I618" s="82"/>
    </row>
    <row r="619" ht="12.75" customHeight="1">
      <c r="I619" s="82"/>
    </row>
    <row r="620" ht="12.75" customHeight="1">
      <c r="I620" s="82"/>
    </row>
    <row r="621" ht="12.75" customHeight="1">
      <c r="I621" s="82"/>
    </row>
    <row r="622" ht="12.75" customHeight="1">
      <c r="I622" s="82"/>
    </row>
    <row r="623" ht="12.75" customHeight="1">
      <c r="I623" s="82"/>
    </row>
    <row r="624" ht="12.75" customHeight="1">
      <c r="I624" s="82"/>
    </row>
    <row r="625" ht="12.75" customHeight="1">
      <c r="I625" s="82"/>
    </row>
    <row r="626" ht="12.75" customHeight="1">
      <c r="I626" s="82"/>
    </row>
    <row r="627" ht="12.75" customHeight="1">
      <c r="I627" s="82"/>
    </row>
    <row r="628" ht="12.75" customHeight="1">
      <c r="I628" s="82"/>
    </row>
    <row r="629" ht="12.75" customHeight="1">
      <c r="I629" s="82"/>
    </row>
    <row r="630" ht="12.75" customHeight="1">
      <c r="I630" s="82"/>
    </row>
    <row r="631" ht="12.75" customHeight="1">
      <c r="I631" s="82"/>
    </row>
    <row r="632" ht="12.75" customHeight="1">
      <c r="I632" s="82"/>
    </row>
    <row r="633" ht="12.75" customHeight="1">
      <c r="I633" s="82"/>
    </row>
    <row r="634" ht="12.75" customHeight="1">
      <c r="I634" s="82"/>
    </row>
    <row r="635" ht="12.75" customHeight="1">
      <c r="I635" s="82"/>
    </row>
    <row r="636" ht="12.75" customHeight="1">
      <c r="I636" s="82"/>
    </row>
    <row r="637" ht="12.75" customHeight="1">
      <c r="I637" s="82"/>
    </row>
    <row r="638" ht="12.75" customHeight="1">
      <c r="I638" s="82"/>
    </row>
    <row r="639" ht="12.75" customHeight="1">
      <c r="I639" s="82"/>
    </row>
    <row r="640" ht="12.75" customHeight="1">
      <c r="I640" s="82"/>
    </row>
    <row r="641" ht="12.75" customHeight="1">
      <c r="I641" s="82"/>
    </row>
    <row r="642" ht="12.75" customHeight="1">
      <c r="I642" s="82"/>
    </row>
    <row r="643" ht="12.75" customHeight="1">
      <c r="I643" s="82"/>
    </row>
    <row r="644" ht="12.75" customHeight="1">
      <c r="I644" s="82"/>
    </row>
    <row r="645" ht="12.75" customHeight="1">
      <c r="I645" s="82"/>
    </row>
    <row r="646" ht="12.75" customHeight="1">
      <c r="I646" s="82"/>
    </row>
    <row r="647" ht="12.75" customHeight="1">
      <c r="I647" s="82"/>
    </row>
    <row r="648" ht="12.75" customHeight="1">
      <c r="I648" s="82"/>
    </row>
    <row r="649" ht="12.75" customHeight="1">
      <c r="I649" s="82"/>
    </row>
    <row r="650" ht="12.75" customHeight="1">
      <c r="I650" s="82"/>
    </row>
    <row r="651" ht="12.75" customHeight="1">
      <c r="I651" s="82"/>
    </row>
    <row r="652" ht="12.75" customHeight="1">
      <c r="I652" s="82"/>
    </row>
    <row r="653" ht="12.75" customHeight="1">
      <c r="I653" s="82"/>
    </row>
    <row r="654" ht="12.75" customHeight="1">
      <c r="I654" s="82"/>
    </row>
    <row r="655" ht="12.75" customHeight="1">
      <c r="I655" s="82"/>
    </row>
    <row r="656" ht="12.75" customHeight="1">
      <c r="I656" s="82"/>
    </row>
    <row r="657" ht="12.75" customHeight="1">
      <c r="I657" s="82"/>
    </row>
    <row r="658" ht="12.75" customHeight="1">
      <c r="I658" s="82"/>
    </row>
    <row r="659" ht="12.75" customHeight="1">
      <c r="I659" s="82"/>
    </row>
    <row r="660" ht="12.75" customHeight="1">
      <c r="I660" s="82"/>
    </row>
    <row r="661" ht="12.75" customHeight="1">
      <c r="I661" s="82"/>
    </row>
    <row r="662" ht="12.75" customHeight="1">
      <c r="I662" s="82"/>
    </row>
    <row r="663" ht="12.75" customHeight="1">
      <c r="I663" s="82"/>
    </row>
    <row r="664" ht="12.75" customHeight="1">
      <c r="I664" s="82"/>
    </row>
    <row r="665" ht="12.75" customHeight="1">
      <c r="I665" s="82"/>
    </row>
    <row r="666" ht="12.75" customHeight="1">
      <c r="I666" s="82"/>
    </row>
    <row r="667" ht="12.75" customHeight="1">
      <c r="I667" s="82"/>
    </row>
    <row r="668" ht="12.75" customHeight="1">
      <c r="I668" s="82"/>
    </row>
    <row r="669" ht="12.75" customHeight="1">
      <c r="I669" s="82"/>
    </row>
    <row r="670" ht="12.75" customHeight="1">
      <c r="I670" s="82"/>
    </row>
    <row r="671" ht="12.75" customHeight="1">
      <c r="I671" s="82"/>
    </row>
    <row r="672" ht="12.75" customHeight="1">
      <c r="I672" s="82"/>
    </row>
    <row r="673" ht="12.75" customHeight="1">
      <c r="I673" s="82"/>
    </row>
    <row r="674" ht="12.75" customHeight="1">
      <c r="I674" s="82"/>
    </row>
    <row r="675" ht="12.75" customHeight="1">
      <c r="I675" s="82"/>
    </row>
    <row r="676" ht="12.75" customHeight="1">
      <c r="I676" s="82"/>
    </row>
    <row r="677" ht="12.75" customHeight="1">
      <c r="I677" s="82"/>
    </row>
    <row r="678" ht="12.75" customHeight="1">
      <c r="I678" s="82"/>
    </row>
    <row r="679" ht="12.75" customHeight="1">
      <c r="I679" s="82"/>
    </row>
    <row r="680" ht="12.75" customHeight="1">
      <c r="I680" s="82"/>
    </row>
    <row r="681" ht="12.75" customHeight="1">
      <c r="I681" s="82"/>
    </row>
    <row r="682" ht="12.75" customHeight="1">
      <c r="I682" s="82"/>
    </row>
    <row r="683" ht="12.75" customHeight="1">
      <c r="I683" s="82"/>
    </row>
    <row r="684" ht="12.75" customHeight="1">
      <c r="I684" s="82"/>
    </row>
    <row r="685" ht="12.75" customHeight="1">
      <c r="I685" s="82"/>
    </row>
    <row r="686" ht="12.75" customHeight="1">
      <c r="I686" s="82"/>
    </row>
    <row r="687" ht="12.75" customHeight="1">
      <c r="I687" s="82"/>
    </row>
    <row r="688" ht="12.75" customHeight="1">
      <c r="I688" s="82"/>
    </row>
    <row r="689" ht="12.75" customHeight="1">
      <c r="I689" s="82"/>
    </row>
    <row r="690" ht="12.75" customHeight="1">
      <c r="I690" s="82"/>
    </row>
    <row r="691" ht="12.75" customHeight="1">
      <c r="I691" s="82"/>
    </row>
    <row r="692" ht="12.75" customHeight="1">
      <c r="I692" s="82"/>
    </row>
    <row r="693" ht="12.75" customHeight="1">
      <c r="I693" s="82"/>
    </row>
    <row r="694" ht="12.75" customHeight="1">
      <c r="I694" s="82"/>
    </row>
    <row r="695" ht="12.75" customHeight="1">
      <c r="I695" s="82"/>
    </row>
    <row r="696" ht="12.75" customHeight="1">
      <c r="I696" s="82"/>
    </row>
    <row r="697" ht="12.75" customHeight="1">
      <c r="I697" s="82"/>
    </row>
    <row r="698" ht="12.75" customHeight="1">
      <c r="I698" s="82"/>
    </row>
    <row r="699" ht="12.75" customHeight="1">
      <c r="I699" s="82"/>
    </row>
    <row r="700" ht="12.75" customHeight="1">
      <c r="I700" s="82"/>
    </row>
    <row r="701" ht="12.75" customHeight="1">
      <c r="I701" s="82"/>
    </row>
    <row r="702" ht="12.75" customHeight="1">
      <c r="I702" s="82"/>
    </row>
    <row r="703" ht="12.75" customHeight="1">
      <c r="I703" s="82"/>
    </row>
    <row r="704" ht="12.75" customHeight="1">
      <c r="I704" s="82"/>
    </row>
    <row r="705" ht="12.75" customHeight="1">
      <c r="I705" s="82"/>
    </row>
    <row r="706" ht="12.75" customHeight="1">
      <c r="I706" s="82"/>
    </row>
    <row r="707" ht="12.75" customHeight="1">
      <c r="I707" s="82"/>
    </row>
    <row r="708" ht="12.75" customHeight="1">
      <c r="I708" s="82"/>
    </row>
    <row r="709" ht="12.75" customHeight="1">
      <c r="I709" s="82"/>
    </row>
    <row r="710" ht="12.75" customHeight="1">
      <c r="I710" s="82"/>
    </row>
    <row r="711" ht="12.75" customHeight="1">
      <c r="I711" s="82"/>
    </row>
    <row r="712" ht="12.75" customHeight="1">
      <c r="I712" s="82"/>
    </row>
    <row r="713" ht="12.75" customHeight="1">
      <c r="I713" s="82"/>
    </row>
    <row r="714" ht="12.75" customHeight="1">
      <c r="I714" s="82"/>
    </row>
    <row r="715" ht="12.75" customHeight="1">
      <c r="I715" s="82"/>
    </row>
    <row r="716" ht="12.75" customHeight="1">
      <c r="I716" s="82"/>
    </row>
    <row r="717" ht="12.75" customHeight="1">
      <c r="I717" s="82"/>
    </row>
    <row r="718" ht="12.75" customHeight="1">
      <c r="I718" s="82"/>
    </row>
    <row r="719" ht="12.75" customHeight="1">
      <c r="I719" s="82"/>
    </row>
    <row r="720" ht="12.75" customHeight="1">
      <c r="I720" s="82"/>
    </row>
    <row r="721" ht="12.75" customHeight="1">
      <c r="I721" s="82"/>
    </row>
    <row r="722" ht="12.75" customHeight="1">
      <c r="I722" s="82"/>
    </row>
    <row r="723" ht="12.75" customHeight="1">
      <c r="I723" s="82"/>
    </row>
    <row r="724" ht="12.75" customHeight="1">
      <c r="I724" s="82"/>
    </row>
    <row r="725" ht="12.75" customHeight="1">
      <c r="I725" s="82"/>
    </row>
    <row r="726" ht="12.75" customHeight="1">
      <c r="I726" s="82"/>
    </row>
    <row r="727" ht="12.75" customHeight="1">
      <c r="I727" s="82"/>
    </row>
    <row r="728" ht="12.75" customHeight="1">
      <c r="I728" s="82"/>
    </row>
    <row r="729" ht="12.75" customHeight="1">
      <c r="I729" s="82"/>
    </row>
    <row r="730" ht="12.75" customHeight="1">
      <c r="I730" s="82"/>
    </row>
    <row r="731" ht="12.75" customHeight="1">
      <c r="I731" s="82"/>
    </row>
    <row r="732" ht="12.75" customHeight="1">
      <c r="I732" s="82"/>
    </row>
    <row r="733" ht="12.75" customHeight="1">
      <c r="I733" s="82"/>
    </row>
    <row r="734" ht="12.75" customHeight="1">
      <c r="I734" s="82"/>
    </row>
    <row r="735" ht="12.75" customHeight="1">
      <c r="I735" s="82"/>
    </row>
    <row r="736" ht="12.75" customHeight="1">
      <c r="I736" s="82"/>
    </row>
    <row r="737" ht="12.75" customHeight="1">
      <c r="I737" s="82"/>
    </row>
    <row r="738" ht="12.75" customHeight="1">
      <c r="I738" s="82"/>
    </row>
    <row r="739" ht="12.75" customHeight="1">
      <c r="I739" s="82"/>
    </row>
    <row r="740" ht="12.75" customHeight="1">
      <c r="I740" s="82"/>
    </row>
    <row r="741" ht="12.75" customHeight="1">
      <c r="I741" s="82"/>
    </row>
    <row r="742" ht="12.75" customHeight="1">
      <c r="I742" s="82"/>
    </row>
    <row r="743" ht="12.75" customHeight="1">
      <c r="I743" s="82"/>
    </row>
    <row r="744" ht="12.75" customHeight="1">
      <c r="I744" s="82"/>
    </row>
    <row r="745" ht="12.75" customHeight="1">
      <c r="I745" s="82"/>
    </row>
    <row r="746" ht="12.75" customHeight="1">
      <c r="I746" s="82"/>
    </row>
    <row r="747" ht="12.75" customHeight="1">
      <c r="I747" s="82"/>
    </row>
    <row r="748" ht="12.75" customHeight="1">
      <c r="I748" s="82"/>
    </row>
    <row r="749" ht="12.75" customHeight="1">
      <c r="I749" s="82"/>
    </row>
    <row r="750" ht="12.75" customHeight="1">
      <c r="I750" s="82"/>
    </row>
    <row r="751" ht="12.75" customHeight="1">
      <c r="I751" s="82"/>
    </row>
    <row r="752" ht="12.75" customHeight="1">
      <c r="I752" s="82"/>
    </row>
    <row r="753" ht="12.75" customHeight="1">
      <c r="I753" s="82"/>
    </row>
    <row r="754" ht="12.75" customHeight="1">
      <c r="I754" s="82"/>
    </row>
    <row r="755" ht="12.75" customHeight="1">
      <c r="I755" s="82"/>
    </row>
    <row r="756" ht="12.75" customHeight="1">
      <c r="I756" s="82"/>
    </row>
    <row r="757" ht="12.75" customHeight="1">
      <c r="I757" s="82"/>
    </row>
    <row r="758" ht="12.75" customHeight="1">
      <c r="I758" s="82"/>
    </row>
    <row r="759" ht="12.75" customHeight="1">
      <c r="I759" s="82"/>
    </row>
    <row r="760" ht="12.75" customHeight="1">
      <c r="I760" s="82"/>
    </row>
    <row r="761" ht="12.75" customHeight="1">
      <c r="I761" s="82"/>
    </row>
    <row r="762" ht="12.75" customHeight="1">
      <c r="I762" s="82"/>
    </row>
    <row r="763" ht="12.75" customHeight="1">
      <c r="I763" s="82"/>
    </row>
    <row r="764" ht="12.75" customHeight="1">
      <c r="I764" s="82"/>
    </row>
    <row r="765" ht="12.75" customHeight="1">
      <c r="I765" s="82"/>
    </row>
    <row r="766" ht="12.75" customHeight="1">
      <c r="I766" s="82"/>
    </row>
    <row r="767" ht="12.75" customHeight="1">
      <c r="I767" s="82"/>
    </row>
    <row r="768" ht="12.75" customHeight="1">
      <c r="I768" s="82"/>
    </row>
    <row r="769" ht="12.75" customHeight="1">
      <c r="I769" s="82"/>
    </row>
    <row r="770" ht="12.75" customHeight="1">
      <c r="I770" s="82"/>
    </row>
    <row r="771" ht="12.75" customHeight="1">
      <c r="I771" s="82"/>
    </row>
    <row r="772" ht="12.75" customHeight="1">
      <c r="I772" s="82"/>
    </row>
    <row r="773" ht="12.75" customHeight="1">
      <c r="I773" s="82"/>
    </row>
    <row r="774" ht="12.75" customHeight="1">
      <c r="I774" s="82"/>
    </row>
    <row r="775" ht="12.75" customHeight="1">
      <c r="I775" s="82"/>
    </row>
    <row r="776" ht="12.75" customHeight="1">
      <c r="I776" s="82"/>
    </row>
    <row r="777" ht="12.75" customHeight="1">
      <c r="I777" s="82"/>
    </row>
    <row r="778" ht="12.75" customHeight="1">
      <c r="I778" s="82"/>
    </row>
    <row r="779" ht="12.75" customHeight="1">
      <c r="I779" s="82"/>
    </row>
    <row r="780" ht="12.75" customHeight="1">
      <c r="I780" s="82"/>
    </row>
    <row r="781" ht="12.75" customHeight="1">
      <c r="I781" s="82"/>
    </row>
    <row r="782" ht="12.75" customHeight="1">
      <c r="I782" s="82"/>
    </row>
    <row r="783" ht="12.75" customHeight="1">
      <c r="I783" s="82"/>
    </row>
    <row r="784" ht="12.75" customHeight="1">
      <c r="I784" s="82"/>
    </row>
    <row r="785" ht="12.75" customHeight="1">
      <c r="I785" s="82"/>
    </row>
    <row r="786" ht="12.75" customHeight="1">
      <c r="I786" s="82"/>
    </row>
    <row r="787" ht="12.75" customHeight="1">
      <c r="I787" s="82"/>
    </row>
    <row r="788" ht="12.75" customHeight="1">
      <c r="I788" s="82"/>
    </row>
    <row r="789" ht="12.75" customHeight="1">
      <c r="I789" s="82"/>
    </row>
    <row r="790" ht="12.75" customHeight="1">
      <c r="I790" s="82"/>
    </row>
    <row r="791" ht="12.75" customHeight="1">
      <c r="I791" s="82"/>
    </row>
    <row r="792" ht="12.75" customHeight="1">
      <c r="I792" s="82"/>
    </row>
    <row r="793" ht="12.75" customHeight="1">
      <c r="I793" s="82"/>
    </row>
    <row r="794" ht="12.75" customHeight="1">
      <c r="I794" s="82"/>
    </row>
    <row r="795" ht="12.75" customHeight="1">
      <c r="I795" s="82"/>
    </row>
    <row r="796" ht="12.75" customHeight="1">
      <c r="I796" s="82"/>
    </row>
    <row r="797" ht="12.75" customHeight="1">
      <c r="I797" s="82"/>
    </row>
    <row r="798" ht="12.75" customHeight="1">
      <c r="I798" s="82"/>
    </row>
    <row r="799" ht="12.75" customHeight="1">
      <c r="I799" s="82"/>
    </row>
    <row r="800" ht="12.75" customHeight="1">
      <c r="I800" s="82"/>
    </row>
    <row r="801" ht="12.75" customHeight="1">
      <c r="I801" s="82"/>
    </row>
    <row r="802" ht="12.75" customHeight="1">
      <c r="I802" s="82"/>
    </row>
    <row r="803" ht="12.75" customHeight="1">
      <c r="I803" s="82"/>
    </row>
    <row r="804" ht="12.75" customHeight="1">
      <c r="I804" s="82"/>
    </row>
    <row r="805" ht="12.75" customHeight="1">
      <c r="I805" s="82"/>
    </row>
    <row r="806" ht="12.75" customHeight="1">
      <c r="I806" s="82"/>
    </row>
    <row r="807" ht="12.75" customHeight="1">
      <c r="I807" s="82"/>
    </row>
    <row r="808" ht="12.75" customHeight="1">
      <c r="I808" s="82"/>
    </row>
    <row r="809" ht="12.75" customHeight="1">
      <c r="I809" s="82"/>
    </row>
    <row r="810" ht="12.75" customHeight="1">
      <c r="I810" s="82"/>
    </row>
    <row r="811" ht="12.75" customHeight="1">
      <c r="I811" s="82"/>
    </row>
    <row r="812" ht="12.75" customHeight="1">
      <c r="I812" s="82"/>
    </row>
    <row r="813" ht="12.75" customHeight="1">
      <c r="I813" s="82"/>
    </row>
    <row r="814" ht="12.75" customHeight="1">
      <c r="I814" s="82"/>
    </row>
    <row r="815" ht="12.75" customHeight="1">
      <c r="I815" s="82"/>
    </row>
    <row r="816" ht="12.75" customHeight="1">
      <c r="I816" s="82"/>
    </row>
    <row r="817" ht="12.75" customHeight="1">
      <c r="I817" s="82"/>
    </row>
    <row r="818" ht="12.75" customHeight="1">
      <c r="I818" s="82"/>
    </row>
    <row r="819" ht="12.75" customHeight="1">
      <c r="I819" s="82"/>
    </row>
    <row r="820" ht="12.75" customHeight="1">
      <c r="I820" s="82"/>
    </row>
    <row r="821" ht="12.75" customHeight="1">
      <c r="I821" s="82"/>
    </row>
    <row r="822" ht="12.75" customHeight="1">
      <c r="I822" s="82"/>
    </row>
    <row r="823" ht="12.75" customHeight="1">
      <c r="I823" s="82"/>
    </row>
    <row r="824" ht="12.75" customHeight="1">
      <c r="I824" s="82"/>
    </row>
    <row r="825" ht="12.75" customHeight="1">
      <c r="I825" s="82"/>
    </row>
    <row r="826" ht="12.75" customHeight="1">
      <c r="I826" s="82"/>
    </row>
    <row r="827" ht="12.75" customHeight="1">
      <c r="I827" s="82"/>
    </row>
    <row r="828" ht="12.75" customHeight="1">
      <c r="I828" s="82"/>
    </row>
    <row r="829" ht="12.75" customHeight="1">
      <c r="I829" s="82"/>
    </row>
    <row r="830" ht="12.75" customHeight="1">
      <c r="I830" s="82"/>
    </row>
    <row r="831" ht="12.75" customHeight="1">
      <c r="I831" s="82"/>
    </row>
    <row r="832" ht="12.75" customHeight="1">
      <c r="I832" s="82"/>
    </row>
    <row r="833" ht="12.75" customHeight="1">
      <c r="I833" s="82"/>
    </row>
    <row r="834" ht="12.75" customHeight="1">
      <c r="I834" s="82"/>
    </row>
    <row r="835" ht="12.75" customHeight="1">
      <c r="I835" s="82"/>
    </row>
    <row r="836" ht="12.75" customHeight="1">
      <c r="I836" s="82"/>
    </row>
    <row r="837" ht="12.75" customHeight="1">
      <c r="I837" s="82"/>
    </row>
    <row r="838" ht="12.75" customHeight="1">
      <c r="I838" s="82"/>
    </row>
    <row r="839" ht="12.75" customHeight="1">
      <c r="I839" s="82"/>
    </row>
    <row r="840" ht="12.75" customHeight="1">
      <c r="I840" s="82"/>
    </row>
    <row r="841" ht="12.75" customHeight="1">
      <c r="I841" s="82"/>
    </row>
    <row r="842" ht="12.75" customHeight="1">
      <c r="I842" s="82"/>
    </row>
    <row r="843" ht="12.75" customHeight="1">
      <c r="I843" s="82"/>
    </row>
    <row r="844" ht="12.75" customHeight="1">
      <c r="I844" s="82"/>
    </row>
    <row r="845" ht="12.75" customHeight="1">
      <c r="I845" s="82"/>
    </row>
    <row r="846" ht="12.75" customHeight="1">
      <c r="I846" s="82"/>
    </row>
    <row r="847" ht="12.75" customHeight="1">
      <c r="I847" s="82"/>
    </row>
    <row r="848" ht="12.75" customHeight="1">
      <c r="I848" s="82"/>
    </row>
    <row r="849" ht="12.75" customHeight="1">
      <c r="I849" s="82"/>
    </row>
    <row r="850" ht="12.75" customHeight="1">
      <c r="I850" s="82"/>
    </row>
    <row r="851" ht="12.75" customHeight="1">
      <c r="I851" s="82"/>
    </row>
    <row r="852" ht="12.75" customHeight="1">
      <c r="I852" s="82"/>
    </row>
    <row r="853" ht="12.75" customHeight="1">
      <c r="I853" s="82"/>
    </row>
    <row r="854" ht="12.75" customHeight="1">
      <c r="I854" s="82"/>
    </row>
    <row r="855" ht="12.75" customHeight="1">
      <c r="I855" s="82"/>
    </row>
    <row r="856" ht="12.75" customHeight="1">
      <c r="I856" s="82"/>
    </row>
    <row r="857" ht="12.75" customHeight="1">
      <c r="I857" s="82"/>
    </row>
    <row r="858" ht="12.75" customHeight="1">
      <c r="I858" s="82"/>
    </row>
    <row r="859" ht="12.75" customHeight="1">
      <c r="I859" s="82"/>
    </row>
    <row r="860" ht="12.75" customHeight="1">
      <c r="I860" s="82"/>
    </row>
    <row r="861" ht="12.75" customHeight="1">
      <c r="I861" s="82"/>
    </row>
    <row r="862" ht="12.75" customHeight="1">
      <c r="I862" s="82"/>
    </row>
    <row r="863" ht="12.75" customHeight="1">
      <c r="I863" s="82"/>
    </row>
    <row r="864" ht="12.75" customHeight="1">
      <c r="I864" s="82"/>
    </row>
    <row r="865" ht="12.75" customHeight="1">
      <c r="I865" s="82"/>
    </row>
    <row r="866" ht="12.75" customHeight="1">
      <c r="I866" s="82"/>
    </row>
    <row r="867" ht="12.75" customHeight="1">
      <c r="I867" s="82"/>
    </row>
    <row r="868" ht="12.75" customHeight="1">
      <c r="I868" s="82"/>
    </row>
    <row r="869" ht="12.75" customHeight="1">
      <c r="I869" s="82"/>
    </row>
    <row r="870" ht="12.75" customHeight="1">
      <c r="I870" s="82"/>
    </row>
    <row r="871" ht="12.75" customHeight="1">
      <c r="I871" s="82"/>
    </row>
    <row r="872" ht="12.75" customHeight="1">
      <c r="I872" s="82"/>
    </row>
    <row r="873" ht="12.75" customHeight="1">
      <c r="I873" s="82"/>
    </row>
    <row r="874" ht="12.75" customHeight="1">
      <c r="I874" s="82"/>
    </row>
    <row r="875" ht="12.75" customHeight="1">
      <c r="I875" s="82"/>
    </row>
    <row r="876" ht="12.75" customHeight="1">
      <c r="I876" s="82"/>
    </row>
    <row r="877" ht="12.75" customHeight="1">
      <c r="I877" s="82"/>
    </row>
    <row r="878" ht="12.75" customHeight="1">
      <c r="I878" s="82"/>
    </row>
    <row r="879" ht="12.75" customHeight="1">
      <c r="I879" s="82"/>
    </row>
    <row r="880" ht="12.75" customHeight="1">
      <c r="I880" s="82"/>
    </row>
    <row r="881" ht="12.75" customHeight="1">
      <c r="I881" s="82"/>
    </row>
    <row r="882" ht="12.75" customHeight="1">
      <c r="I882" s="82"/>
    </row>
    <row r="883" ht="12.75" customHeight="1">
      <c r="I883" s="82"/>
    </row>
    <row r="884" ht="12.75" customHeight="1">
      <c r="I884" s="82"/>
    </row>
    <row r="885" ht="12.75" customHeight="1">
      <c r="I885" s="82"/>
    </row>
    <row r="886" ht="12.75" customHeight="1">
      <c r="I886" s="82"/>
    </row>
    <row r="887" ht="12.75" customHeight="1">
      <c r="I887" s="82"/>
    </row>
    <row r="888" ht="12.75" customHeight="1">
      <c r="I888" s="82"/>
    </row>
    <row r="889" ht="12.75" customHeight="1">
      <c r="I889" s="82"/>
    </row>
    <row r="890" ht="12.75" customHeight="1">
      <c r="I890" s="82"/>
    </row>
    <row r="891" ht="12.75" customHeight="1">
      <c r="I891" s="82"/>
    </row>
    <row r="892" ht="12.75" customHeight="1">
      <c r="I892" s="82"/>
    </row>
    <row r="893" ht="12.75" customHeight="1">
      <c r="I893" s="82"/>
    </row>
    <row r="894" ht="12.75" customHeight="1">
      <c r="I894" s="82"/>
    </row>
    <row r="895" ht="12.75" customHeight="1">
      <c r="I895" s="82"/>
    </row>
    <row r="896" ht="12.75" customHeight="1">
      <c r="I896" s="82"/>
    </row>
    <row r="897" ht="12.75" customHeight="1">
      <c r="I897" s="82"/>
    </row>
    <row r="898" ht="12.75" customHeight="1">
      <c r="I898" s="82"/>
    </row>
    <row r="899" ht="12.75" customHeight="1">
      <c r="I899" s="82"/>
    </row>
    <row r="900" ht="12.75" customHeight="1">
      <c r="I900" s="82"/>
    </row>
    <row r="901" ht="12.75" customHeight="1">
      <c r="I901" s="82"/>
    </row>
    <row r="902" ht="12.75" customHeight="1">
      <c r="I902" s="82"/>
    </row>
    <row r="903" ht="12.75" customHeight="1">
      <c r="I903" s="82"/>
    </row>
    <row r="904" ht="12.75" customHeight="1">
      <c r="I904" s="82"/>
    </row>
    <row r="905" ht="12.75" customHeight="1">
      <c r="I905" s="82"/>
    </row>
    <row r="906" ht="12.75" customHeight="1">
      <c r="I906" s="82"/>
    </row>
    <row r="907" ht="12.75" customHeight="1">
      <c r="I907" s="82"/>
    </row>
    <row r="908" ht="12.75" customHeight="1">
      <c r="I908" s="82"/>
    </row>
    <row r="909" ht="12.75" customHeight="1">
      <c r="I909" s="82"/>
    </row>
    <row r="910" ht="12.75" customHeight="1">
      <c r="I910" s="82"/>
    </row>
    <row r="911" ht="12.75" customHeight="1">
      <c r="I911" s="82"/>
    </row>
    <row r="912" ht="12.75" customHeight="1">
      <c r="I912" s="82"/>
    </row>
    <row r="913" ht="12.75" customHeight="1">
      <c r="I913" s="82"/>
    </row>
    <row r="914" ht="12.75" customHeight="1">
      <c r="I914" s="82"/>
    </row>
    <row r="915" ht="12.75" customHeight="1">
      <c r="I915" s="82"/>
    </row>
    <row r="916" ht="12.75" customHeight="1">
      <c r="I916" s="82"/>
    </row>
    <row r="917" ht="12.75" customHeight="1">
      <c r="I917" s="82"/>
    </row>
    <row r="918" ht="12.75" customHeight="1">
      <c r="I918" s="82"/>
    </row>
    <row r="919" ht="12.75" customHeight="1">
      <c r="I919" s="82"/>
    </row>
    <row r="920" ht="12.75" customHeight="1">
      <c r="I920" s="82"/>
    </row>
    <row r="921" ht="12.75" customHeight="1">
      <c r="I921" s="82"/>
    </row>
    <row r="922" ht="12.75" customHeight="1">
      <c r="I922" s="82"/>
    </row>
    <row r="923" ht="12.75" customHeight="1">
      <c r="I923" s="82"/>
    </row>
    <row r="924" ht="12.75" customHeight="1">
      <c r="I924" s="82"/>
    </row>
    <row r="925" ht="12.75" customHeight="1">
      <c r="I925" s="82"/>
    </row>
    <row r="926" ht="12.75" customHeight="1">
      <c r="I926" s="82"/>
    </row>
    <row r="927" ht="12.75" customHeight="1">
      <c r="I927" s="82"/>
    </row>
    <row r="928" ht="12.75" customHeight="1">
      <c r="I928" s="82"/>
    </row>
    <row r="929" ht="12.75" customHeight="1">
      <c r="I929" s="82"/>
    </row>
    <row r="930" ht="12.75" customHeight="1">
      <c r="I930" s="82"/>
    </row>
    <row r="931" ht="12.75" customHeight="1">
      <c r="I931" s="82"/>
    </row>
    <row r="932" ht="12.75" customHeight="1">
      <c r="I932" s="82"/>
    </row>
    <row r="933" ht="12.75" customHeight="1">
      <c r="I933" s="82"/>
    </row>
    <row r="934" ht="12.75" customHeight="1">
      <c r="I934" s="82"/>
    </row>
    <row r="935" ht="12.75" customHeight="1">
      <c r="I935" s="82"/>
    </row>
    <row r="936" ht="12.75" customHeight="1">
      <c r="I936" s="82"/>
    </row>
    <row r="937" ht="12.75" customHeight="1">
      <c r="I937" s="82"/>
    </row>
    <row r="938" ht="12.75" customHeight="1">
      <c r="I938" s="82"/>
    </row>
    <row r="939" ht="12.75" customHeight="1">
      <c r="I939" s="82"/>
    </row>
    <row r="940" ht="12.75" customHeight="1">
      <c r="I940" s="82"/>
    </row>
    <row r="941" ht="12.75" customHeight="1">
      <c r="I941" s="82"/>
    </row>
    <row r="942" ht="12.75" customHeight="1">
      <c r="I942" s="82"/>
    </row>
    <row r="943" ht="12.75" customHeight="1">
      <c r="I943" s="82"/>
    </row>
    <row r="944" ht="12.75" customHeight="1">
      <c r="I944" s="82"/>
    </row>
    <row r="945" ht="12.75" customHeight="1">
      <c r="I945" s="82"/>
    </row>
    <row r="946" ht="12.75" customHeight="1">
      <c r="I946" s="82"/>
    </row>
    <row r="947" ht="12.75" customHeight="1">
      <c r="I947" s="82"/>
    </row>
    <row r="948" ht="12.75" customHeight="1">
      <c r="I948" s="82"/>
    </row>
    <row r="949" ht="12.75" customHeight="1">
      <c r="I949" s="82"/>
    </row>
    <row r="950" ht="12.75" customHeight="1">
      <c r="I950" s="82"/>
    </row>
    <row r="951" ht="12.75" customHeight="1">
      <c r="I951" s="82"/>
    </row>
    <row r="952" ht="12.75" customHeight="1">
      <c r="I952" s="82"/>
    </row>
    <row r="953" ht="12.75" customHeight="1">
      <c r="I953" s="82"/>
    </row>
    <row r="954" ht="12.75" customHeight="1">
      <c r="I954" s="82"/>
    </row>
    <row r="955" ht="12.75" customHeight="1">
      <c r="I955" s="82"/>
    </row>
    <row r="956" ht="12.75" customHeight="1">
      <c r="I956" s="82"/>
    </row>
    <row r="957" ht="12.75" customHeight="1">
      <c r="I957" s="82"/>
    </row>
    <row r="958" ht="12.75" customHeight="1">
      <c r="I958" s="82"/>
    </row>
    <row r="959" ht="12.75" customHeight="1">
      <c r="I959" s="82"/>
    </row>
    <row r="960" ht="12.75" customHeight="1">
      <c r="I960" s="82"/>
    </row>
    <row r="961" ht="12.75" customHeight="1">
      <c r="I961" s="82"/>
    </row>
    <row r="962" ht="12.75" customHeight="1">
      <c r="I962" s="82"/>
    </row>
    <row r="963" ht="12.75" customHeight="1">
      <c r="I963" s="82"/>
    </row>
    <row r="964" ht="12.75" customHeight="1">
      <c r="I964" s="82"/>
    </row>
    <row r="965" ht="12.75" customHeight="1">
      <c r="I965" s="82"/>
    </row>
    <row r="966" ht="12.75" customHeight="1">
      <c r="I966" s="82"/>
    </row>
    <row r="967" ht="12.75" customHeight="1">
      <c r="I967" s="82"/>
    </row>
    <row r="968" ht="12.75" customHeight="1">
      <c r="I968" s="82"/>
    </row>
    <row r="969" ht="12.75" customHeight="1">
      <c r="I969" s="82"/>
    </row>
    <row r="970" ht="12.75" customHeight="1">
      <c r="I970" s="82"/>
    </row>
    <row r="971" ht="12.75" customHeight="1">
      <c r="I971" s="82"/>
    </row>
    <row r="972" ht="12.75" customHeight="1">
      <c r="I972" s="82"/>
    </row>
    <row r="973" ht="12.75" customHeight="1">
      <c r="I973" s="82"/>
    </row>
    <row r="974" ht="12.75" customHeight="1">
      <c r="I974" s="82"/>
    </row>
    <row r="975" ht="12.75" customHeight="1">
      <c r="I975" s="82"/>
    </row>
    <row r="976" ht="12.75" customHeight="1">
      <c r="I976" s="82"/>
    </row>
    <row r="977" ht="12.75" customHeight="1">
      <c r="I977" s="82"/>
    </row>
    <row r="978" ht="12.75" customHeight="1">
      <c r="I978" s="82"/>
    </row>
    <row r="979" ht="12.75" customHeight="1">
      <c r="I979" s="82"/>
    </row>
    <row r="980" ht="12.75" customHeight="1">
      <c r="I980" s="82"/>
    </row>
    <row r="981" ht="12.75" customHeight="1">
      <c r="I981" s="82"/>
    </row>
    <row r="982" ht="12.75" customHeight="1">
      <c r="I982" s="82"/>
    </row>
    <row r="983" ht="12.75" customHeight="1">
      <c r="I983" s="82"/>
    </row>
    <row r="984" ht="12.75" customHeight="1">
      <c r="I984" s="82"/>
    </row>
    <row r="985" ht="12.75" customHeight="1">
      <c r="I985" s="82"/>
    </row>
    <row r="986" ht="12.75" customHeight="1">
      <c r="I986" s="82"/>
    </row>
    <row r="987" ht="12.75" customHeight="1">
      <c r="I987" s="82"/>
    </row>
    <row r="988" ht="12.75" customHeight="1">
      <c r="I988" s="82"/>
    </row>
    <row r="989" ht="12.75" customHeight="1">
      <c r="I989" s="82"/>
    </row>
    <row r="990" ht="12.75" customHeight="1">
      <c r="I990" s="82"/>
    </row>
    <row r="991" ht="12.75" customHeight="1">
      <c r="I991" s="82"/>
    </row>
    <row r="992" ht="12.75" customHeight="1">
      <c r="I992" s="82"/>
    </row>
    <row r="993" ht="12.75" customHeight="1">
      <c r="I993" s="82"/>
    </row>
    <row r="994" ht="12.75" customHeight="1">
      <c r="I994" s="82"/>
    </row>
    <row r="995" ht="12.75" customHeight="1">
      <c r="I995" s="82"/>
    </row>
    <row r="996" ht="12.75" customHeight="1">
      <c r="I996" s="82"/>
    </row>
    <row r="997" ht="12.75" customHeight="1">
      <c r="I997" s="82"/>
    </row>
    <row r="998" ht="12.75" customHeight="1">
      <c r="I998" s="82"/>
    </row>
    <row r="999" ht="12.75" customHeight="1">
      <c r="I999" s="82"/>
    </row>
    <row r="1000" ht="12.75" customHeight="1">
      <c r="I1000" s="82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2019-01-15T18:59:25Z</dcterms:created>
  <dc:creator>Priscila Aguiar Rezende</dc:creator>
</cp:coreProperties>
</file>